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2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0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45" yWindow="570" windowWidth="18075" windowHeight="13740"/>
  </bookViews>
  <sheets>
    <sheet name="2013 data table 6-16" sheetId="1" r:id="rId1"/>
  </sheets>
  <definedNames>
    <definedName name="Z_316F9EED_545E_45CC_9F62_020EAE27F266_.wvu.PrintArea" localSheetId="0" hidden="1">'2013 data table 6-16'!$A$1:$F$81</definedName>
  </definedNames>
  <calcPr calcId="145621"/>
  <customWorkbookViews>
    <customWorkbookView name="Lori Coward - Personal View" guid="{7FCD503F-16A3-4902-8C61-FC06539B2C2D}" mergeInterval="0" personalView="1" maximized="1" windowWidth="1887" windowHeight="840" activeSheetId="1"/>
    <customWorkbookView name="Tim Jannik - Personal View" guid="{5C550D37-ABCB-40D9-8BAD-3C742AF66FD1}" mergeInterval="0" personalView="1" xWindow="153" yWindow="70" windowWidth="1185" windowHeight="977" activeSheetId="1"/>
    <customWorkbookView name="JANNIK, GERALD T - Personal View" guid="{94D2DDB1-DA61-467C-A6E5-3B51EAACC395}" mergeInterval="0" personalView="1" xWindow="242" yWindow="18" windowWidth="876" windowHeight="696" activeSheetId="1" showComments="commIndAndComment"/>
    <customWorkbookView name="o9913 - Personal View" guid="{32041F8D-C7DD-49D3-B358-91B84176CD0C}" mergeInterval="0" personalView="1" xWindow="89" yWindow="58" windowWidth="846" windowHeight="770" activeSheetId="1" showStatusbar="0" showComments="commIndAndComment"/>
    <customWorkbookView name="g1577 - Personal View" guid="{316F9EED-545E-45CC-9F62-020EAE27F266}" mergeInterval="0" personalView="1" maximized="1" windowWidth="1403" windowHeight="737" activeSheetId="1"/>
    <customWorkbookView name="Windows User - Personal View" guid="{EDE0DAE8-5C7E-44AC-9BB4-17E2D70712E1}" mergeInterval="0" personalView="1" xWindow="1382" yWindow="78" windowWidth="1395" windowHeight="928" activeSheetId="1"/>
    <customWorkbookView name="HALL, GARRETT J - Personal View" guid="{129276D6-33E2-4F32-9A2F-AA3AFC0CA7FA}" mergeInterval="0" personalView="1" maximized="1" windowWidth="1600" windowHeight="675" activeSheetId="1"/>
  </customWorkbookViews>
</workbook>
</file>

<file path=xl/calcChain.xml><?xml version="1.0" encoding="utf-8"?>
<calcChain xmlns="http://schemas.openxmlformats.org/spreadsheetml/2006/main">
  <c r="F7" i="1" l="1"/>
  <c r="F8" i="1"/>
  <c r="B9" i="1"/>
  <c r="C9" i="1"/>
  <c r="D9" i="1"/>
  <c r="F9" i="1"/>
  <c r="F10" i="1"/>
  <c r="F11" i="1"/>
  <c r="F12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6" i="1"/>
  <c r="F57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</calcChain>
</file>

<file path=xl/sharedStrings.xml><?xml version="1.0" encoding="utf-8"?>
<sst xmlns="http://schemas.openxmlformats.org/spreadsheetml/2006/main" count="92" uniqueCount="81">
  <si>
    <t>page 1 of 2</t>
  </si>
  <si>
    <t>Radionuclide</t>
  </si>
  <si>
    <t>Reactors</t>
  </si>
  <si>
    <t>Total</t>
  </si>
  <si>
    <t>GASES AND VAPORS</t>
  </si>
  <si>
    <t>H-3 Total</t>
  </si>
  <si>
    <t>C-14</t>
  </si>
  <si>
    <t>I-129</t>
  </si>
  <si>
    <t>Am-241</t>
  </si>
  <si>
    <t>Ce-144</t>
  </si>
  <si>
    <t>Cm-244</t>
  </si>
  <si>
    <t>Co-60</t>
  </si>
  <si>
    <t>Cs-134</t>
  </si>
  <si>
    <t>Cs-137</t>
  </si>
  <si>
    <t>Eu-154</t>
  </si>
  <si>
    <t>Ni-63</t>
  </si>
  <si>
    <t>Np-237</t>
  </si>
  <si>
    <t>a.  One curie equals 3.7E+10 Becquerels</t>
  </si>
  <si>
    <t>b.  Includes separations, waste management, and tritium facilities</t>
  </si>
  <si>
    <t>Pm-147</t>
  </si>
  <si>
    <t>Pu-238</t>
  </si>
  <si>
    <t>Pu-239</t>
  </si>
  <si>
    <t>Pu-240</t>
  </si>
  <si>
    <t>Pu-241</t>
  </si>
  <si>
    <t>Pu-242</t>
  </si>
  <si>
    <t>Ru-103</t>
  </si>
  <si>
    <t>Sb-125</t>
  </si>
  <si>
    <t>Sr-90</t>
  </si>
  <si>
    <t>Tc-99</t>
  </si>
  <si>
    <t>U-232</t>
  </si>
  <si>
    <t>U-233</t>
  </si>
  <si>
    <t>U-234</t>
  </si>
  <si>
    <t>U-235</t>
  </si>
  <si>
    <t>U-236</t>
  </si>
  <si>
    <t>U-238</t>
  </si>
  <si>
    <t>Zr-95</t>
  </si>
  <si>
    <t>page 2 of 2</t>
  </si>
  <si>
    <t>Ra-228</t>
  </si>
  <si>
    <t>Sr-89</t>
  </si>
  <si>
    <t>Th-230</t>
  </si>
  <si>
    <t>c.  Savannah River National Laboratory</t>
  </si>
  <si>
    <t>SRNL(c)</t>
  </si>
  <si>
    <t>Separations(b)</t>
  </si>
  <si>
    <t>Pa-233</t>
  </si>
  <si>
    <t>Ra-226</t>
  </si>
  <si>
    <t>PARTICLES</t>
  </si>
  <si>
    <t>Ag-110m</t>
  </si>
  <si>
    <t>Ce-141</t>
  </si>
  <si>
    <t>Eu-155</t>
  </si>
  <si>
    <t>Nb-94</t>
  </si>
  <si>
    <t>Ni-59</t>
  </si>
  <si>
    <t>Rh-106</t>
  </si>
  <si>
    <t>Sm-151</t>
  </si>
  <si>
    <t>F-18</t>
  </si>
  <si>
    <t>Nb-95</t>
  </si>
  <si>
    <t>Pm-148m</t>
  </si>
  <si>
    <t>Pr-144</t>
  </si>
  <si>
    <t>Ru-106</t>
  </si>
  <si>
    <t>Se-79</t>
  </si>
  <si>
    <t>Sn-123</t>
  </si>
  <si>
    <t>Te-127</t>
  </si>
  <si>
    <t>Te-129</t>
  </si>
  <si>
    <t>Y-91</t>
  </si>
  <si>
    <t>H-3 (oxide)</t>
  </si>
  <si>
    <t>H-3 (elemental)</t>
  </si>
  <si>
    <t/>
  </si>
  <si>
    <t>Kr-85</t>
  </si>
  <si>
    <t>Cm-242</t>
  </si>
  <si>
    <t>Pb-212</t>
  </si>
  <si>
    <t>Sb-126</t>
  </si>
  <si>
    <t>Th-228</t>
  </si>
  <si>
    <t>Th-231</t>
  </si>
  <si>
    <t>Th-232</t>
  </si>
  <si>
    <t>Tl-208</t>
  </si>
  <si>
    <t>Y-90</t>
  </si>
  <si>
    <t>Unidentified Alpha</t>
  </si>
  <si>
    <t>Unidentified Beta</t>
  </si>
  <si>
    <t>Calculated (d)</t>
  </si>
  <si>
    <r>
      <t>Radioactive Atmospheric Releases by Area (Curies)</t>
    </r>
    <r>
      <rPr>
        <b/>
        <vertAlign val="superscript"/>
        <sz val="10"/>
        <rFont val="Arial"/>
        <family val="2"/>
      </rPr>
      <t>(a)</t>
    </r>
  </si>
  <si>
    <t>Sn-126</t>
  </si>
  <si>
    <r>
      <t>Data Table 6-16, Radioactive Atmospheric Releases by Area (Curies)</t>
    </r>
    <r>
      <rPr>
        <b/>
        <vertAlign val="superscript"/>
        <sz val="10"/>
        <rFont val="Arial"/>
        <family val="2"/>
      </rPr>
      <t>(a)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</si>
</sst>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Border="0"/>
    <xf numFmtId="0" fontId="1" fillId="0" borderId="0" applyBorder="0"/>
  </cellStyleXfs>
  <cellXfs count="58">
    <xf numFmtId="0" fontId="0" fillId="0" borderId="0" xfId="0"/>
    <xf numFmtId="11" fontId="2" fillId="0" borderId="0" xfId="0" applyNumberFormat="1" applyFont="1" applyBorder="1" applyAlignment="1">
      <alignment horizontal="center"/>
    </xf>
    <xf numFmtId="0" fontId="2" fillId="0" borderId="0" xfId="0" applyFont="1"/>
    <xf numFmtId="11" fontId="3" fillId="0" borderId="0" xfId="0" applyNumberFormat="1" applyFont="1" applyBorder="1" applyAlignment="1">
      <alignment horizontal="center"/>
    </xf>
    <xf numFmtId="11" fontId="3" fillId="0" borderId="0" xfId="0" applyNumberFormat="1" applyFont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11" fontId="5" fillId="0" borderId="0" xfId="0" applyNumberFormat="1" applyFont="1" applyBorder="1" applyAlignment="1">
      <alignment horizontal="center"/>
    </xf>
    <xf numFmtId="1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11" fontId="2" fillId="0" borderId="2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4" xfId="0" applyFont="1" applyFill="1" applyBorder="1"/>
    <xf numFmtId="11" fontId="3" fillId="0" borderId="4" xfId="2" applyNumberFormat="1" applyFont="1" applyFill="1" applyBorder="1" applyAlignment="1">
      <alignment horizontal="center"/>
    </xf>
    <xf numFmtId="11" fontId="3" fillId="0" borderId="4" xfId="1" applyNumberFormat="1" applyFont="1" applyFill="1" applyBorder="1" applyAlignment="1">
      <alignment horizontal="center"/>
    </xf>
    <xf numFmtId="11" fontId="3" fillId="0" borderId="4" xfId="0" applyNumberFormat="1" applyFont="1" applyFill="1" applyBorder="1" applyAlignment="1">
      <alignment horizontal="center"/>
    </xf>
    <xf numFmtId="11" fontId="5" fillId="0" borderId="4" xfId="0" applyNumberFormat="1" applyFont="1" applyFill="1" applyBorder="1" applyAlignment="1">
      <alignment horizontal="center"/>
    </xf>
    <xf numFmtId="11" fontId="2" fillId="0" borderId="4" xfId="0" applyNumberFormat="1" applyFont="1" applyBorder="1" applyAlignment="1">
      <alignment horizontal="center"/>
    </xf>
    <xf numFmtId="0" fontId="5" fillId="0" borderId="0" xfId="0" applyFont="1" applyFill="1" applyBorder="1"/>
    <xf numFmtId="0" fontId="3" fillId="0" borderId="0" xfId="0" applyFont="1" applyFill="1" applyBorder="1"/>
    <xf numFmtId="11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0" borderId="4" xfId="1" applyFont="1" applyFill="1" applyBorder="1" applyAlignment="1">
      <alignment horizontal="left"/>
    </xf>
    <xf numFmtId="11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4" xfId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2" fillId="0" borderId="1" xfId="0" applyFont="1" applyBorder="1"/>
    <xf numFmtId="0" fontId="2" fillId="0" borderId="0" xfId="0" applyFont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11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0" xfId="0" applyFont="1" applyFill="1"/>
    <xf numFmtId="0" fontId="2" fillId="3" borderId="0" xfId="0" applyFont="1" applyFill="1" applyBorder="1"/>
    <xf numFmtId="0" fontId="5" fillId="2" borderId="4" xfId="0" applyFont="1" applyFill="1" applyBorder="1"/>
    <xf numFmtId="11" fontId="3" fillId="2" borderId="4" xfId="0" applyNumberFormat="1" applyFont="1" applyFill="1" applyBorder="1" applyAlignment="1">
      <alignment horizontal="center"/>
    </xf>
    <xf numFmtId="11" fontId="5" fillId="2" borderId="4" xfId="0" applyNumberFormat="1" applyFont="1" applyFill="1" applyBorder="1" applyAlignment="1">
      <alignment horizontal="center"/>
    </xf>
    <xf numFmtId="11" fontId="2" fillId="2" borderId="4" xfId="0" applyNumberFormat="1" applyFont="1" applyFill="1" applyBorder="1" applyAlignment="1">
      <alignment horizontal="center"/>
    </xf>
    <xf numFmtId="11" fontId="3" fillId="2" borderId="4" xfId="2" applyNumberFormat="1" applyFont="1" applyFill="1" applyBorder="1" applyAlignment="1">
      <alignment horizontal="center"/>
    </xf>
    <xf numFmtId="11" fontId="3" fillId="2" borderId="4" xfId="1" applyNumberFormat="1" applyFont="1" applyFill="1" applyBorder="1" applyAlignment="1">
      <alignment horizontal="center"/>
    </xf>
    <xf numFmtId="0" fontId="3" fillId="2" borderId="4" xfId="1" applyFont="1" applyFill="1" applyBorder="1" applyAlignment="1">
      <alignment horizontal="left"/>
    </xf>
    <xf numFmtId="11" fontId="3" fillId="2" borderId="4" xfId="0" applyNumberFormat="1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</cellXfs>
  <cellStyles count="3">
    <cellStyle name="Normal" xfId="0" builtinId="0"/>
    <cellStyle name="Normal 2" xfId="1"/>
    <cellStyle name="Normal_A-1 2009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1.xml"/><Relationship Id="rId12" Type="http://schemas.openxmlformats.org/officeDocument/2006/relationships/revisionLog" Target="revisionLog1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D055B0D-8831-41F2-AEB0-E2A0554F41B7}" diskRevisions="1" revisionId="1084" version="3">
  <header guid="{9AC193CE-1C91-4E49-B842-34ED56F972C4}" dateTime="2014-07-14T14:07:48" maxSheetId="2" userName="Lori Coward" r:id="rId12">
    <sheetIdMap count="1">
      <sheetId val="1"/>
    </sheetIdMap>
  </header>
  <header guid="{CD055B0D-8831-41F2-AEB0-E2A0554F41B7}" dateTime="2014-07-14T14:10:59" maxSheetId="2" userName="Lori Coward" r:id="rId13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4:F4">
    <dxf>
      <fill>
        <patternFill patternType="solid">
          <bgColor theme="3" tint="0.59999389629810485"/>
        </patternFill>
      </fill>
    </dxf>
  </rfmt>
  <rfmt sheetId="1" sqref="A6 A14 A53:F53 A55">
    <dxf>
      <fill>
        <patternFill patternType="solid">
          <bgColor theme="3" tint="0.59999389629810485"/>
        </patternFill>
      </fill>
    </dxf>
  </rfmt>
  <rfmt sheetId="1" sqref="A8:F8 A10:F10 A12:F12 A16:F16 A18:F18 A20:F20 A22:F22 A24:F24 A26:F26 A28:F28">
    <dxf>
      <fill>
        <patternFill patternType="solid">
          <bgColor theme="3" tint="0.79998168889431442"/>
        </patternFill>
      </fill>
    </dxf>
  </rfmt>
  <rfmt sheetId="1" sqref="A30:F30 A32:F32 A34:F34 A36:F36 A38:F38 A40:F40">
    <dxf>
      <fill>
        <patternFill patternType="solid">
          <bgColor theme="3" tint="0.79998168889431442"/>
        </patternFill>
      </fill>
    </dxf>
  </rfmt>
  <rfmt sheetId="1" sqref="A42:F42 A44:F44 A46:F46 A48:F48">
    <dxf>
      <fill>
        <patternFill patternType="solid">
          <bgColor theme="3" tint="0.79998168889431442"/>
        </patternFill>
      </fill>
    </dxf>
  </rfmt>
  <rfmt sheetId="1" sqref="A57:F57 A59:F59 A61:E61 A63:F63 A65:F65 A67:F67 A69:F69 A71:F71 A73:F73 A75:F75 A77:F77 A79:F79">
    <dxf>
      <fill>
        <patternFill patternType="solid">
          <bgColor theme="3" tint="0.79998168889431442"/>
        </patternFill>
      </fill>
    </dxf>
  </rfmt>
  <rfmt sheetId="1" sqref="F61">
    <dxf>
      <fill>
        <patternFill patternType="solid">
          <bgColor theme="3" tint="0.79998168889431442"/>
        </patternFill>
      </fill>
    </dxf>
  </rfmt>
  <rcv guid="{7FCD503F-16A3-4902-8C61-FC06539B2C2D}" action="delete"/>
  <rcv guid="{7FCD503F-16A3-4902-8C61-FC06539B2C2D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7FCD503F-16A3-4902-8C61-FC06539B2C2D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tabSelected="1" zoomScale="115" zoomScaleNormal="115" workbookViewId="0">
      <selection activeCell="K64" sqref="K64"/>
    </sheetView>
  </sheetViews>
  <sheetFormatPr defaultRowHeight="12.75" x14ac:dyDescent="0.2"/>
  <cols>
    <col min="1" max="1" width="19.140625" style="21" customWidth="1"/>
    <col min="2" max="2" width="15.5703125" style="21" customWidth="1"/>
    <col min="3" max="3" width="12.5703125" style="22" customWidth="1"/>
    <col min="4" max="4" width="15.85546875" style="22" customWidth="1"/>
    <col min="5" max="5" width="13.7109375" style="22" customWidth="1"/>
    <col min="6" max="6" width="13" style="21" customWidth="1"/>
  </cols>
  <sheetData>
    <row r="1" spans="1:6" x14ac:dyDescent="0.2">
      <c r="A1" s="14"/>
      <c r="B1" s="15"/>
      <c r="C1" s="16"/>
      <c r="D1" s="15"/>
      <c r="E1" s="15"/>
      <c r="F1" s="15"/>
    </row>
    <row r="2" spans="1:6" s="6" customFormat="1" ht="14.25" x14ac:dyDescent="0.2">
      <c r="A2" s="7" t="s">
        <v>80</v>
      </c>
      <c r="B2" s="8"/>
      <c r="C2" s="3"/>
      <c r="D2" s="9"/>
      <c r="E2" s="9"/>
      <c r="F2" s="17"/>
    </row>
    <row r="3" spans="1:6" s="6" customFormat="1" x14ac:dyDescent="0.2">
      <c r="A3" s="5"/>
      <c r="B3" s="5"/>
      <c r="C3" s="18"/>
      <c r="D3" s="19"/>
      <c r="E3" s="19"/>
      <c r="F3" s="13" t="s">
        <v>0</v>
      </c>
    </row>
    <row r="4" spans="1:6" s="6" customFormat="1" x14ac:dyDescent="0.2">
      <c r="A4" s="42" t="s">
        <v>1</v>
      </c>
      <c r="B4" s="43" t="s">
        <v>77</v>
      </c>
      <c r="C4" s="44" t="s">
        <v>2</v>
      </c>
      <c r="D4" s="45" t="s">
        <v>42</v>
      </c>
      <c r="E4" s="45" t="s">
        <v>41</v>
      </c>
      <c r="F4" s="45" t="s">
        <v>3</v>
      </c>
    </row>
    <row r="5" spans="1:6" s="6" customFormat="1" x14ac:dyDescent="0.2">
      <c r="C5" s="4"/>
      <c r="D5" s="10"/>
      <c r="E5" s="10"/>
      <c r="F5" s="20"/>
    </row>
    <row r="6" spans="1:6" s="6" customFormat="1" x14ac:dyDescent="0.2">
      <c r="A6" s="46" t="s">
        <v>4</v>
      </c>
      <c r="B6" s="21"/>
      <c r="C6" s="4"/>
      <c r="D6" s="22"/>
      <c r="E6" s="22"/>
      <c r="F6" s="2"/>
    </row>
    <row r="7" spans="1:6" x14ac:dyDescent="0.2">
      <c r="A7" s="23" t="s">
        <v>63</v>
      </c>
      <c r="B7" s="24">
        <v>209</v>
      </c>
      <c r="C7" s="25">
        <v>927</v>
      </c>
      <c r="D7" s="26">
        <v>20000</v>
      </c>
      <c r="E7" s="27"/>
      <c r="F7" s="28">
        <f t="shared" ref="F7:F12" si="0">SUM(B7:E7)</f>
        <v>21136</v>
      </c>
    </row>
    <row r="8" spans="1:6" x14ac:dyDescent="0.2">
      <c r="A8" s="48" t="s">
        <v>64</v>
      </c>
      <c r="B8" s="49"/>
      <c r="C8" s="49"/>
      <c r="D8" s="49">
        <v>3170</v>
      </c>
      <c r="E8" s="50"/>
      <c r="F8" s="51">
        <f t="shared" si="0"/>
        <v>3170</v>
      </c>
    </row>
    <row r="9" spans="1:6" x14ac:dyDescent="0.2">
      <c r="A9" s="23" t="s">
        <v>5</v>
      </c>
      <c r="B9" s="26">
        <f>B7+B8</f>
        <v>209</v>
      </c>
      <c r="C9" s="26">
        <f>C7+C8</f>
        <v>927</v>
      </c>
      <c r="D9" s="26">
        <f>D7+D8</f>
        <v>23170</v>
      </c>
      <c r="E9" s="26"/>
      <c r="F9" s="28">
        <f t="shared" si="0"/>
        <v>24306</v>
      </c>
    </row>
    <row r="10" spans="1:6" x14ac:dyDescent="0.2">
      <c r="A10" s="48" t="s">
        <v>6</v>
      </c>
      <c r="B10" s="52">
        <v>7.0999999999999999E-9</v>
      </c>
      <c r="C10" s="49"/>
      <c r="D10" s="49">
        <v>0.114</v>
      </c>
      <c r="E10" s="50"/>
      <c r="F10" s="51">
        <f t="shared" si="0"/>
        <v>0.11400000710000001</v>
      </c>
    </row>
    <row r="11" spans="1:6" x14ac:dyDescent="0.2">
      <c r="A11" s="23" t="s">
        <v>66</v>
      </c>
      <c r="B11" s="24"/>
      <c r="C11" s="26"/>
      <c r="D11" s="26">
        <v>15100</v>
      </c>
      <c r="E11" s="27"/>
      <c r="F11" s="28">
        <f t="shared" si="0"/>
        <v>15100</v>
      </c>
    </row>
    <row r="12" spans="1:6" x14ac:dyDescent="0.2">
      <c r="A12" s="48" t="s">
        <v>7</v>
      </c>
      <c r="B12" s="52">
        <v>1.15E-4</v>
      </c>
      <c r="C12" s="49"/>
      <c r="D12" s="53">
        <v>1.2899999999999999E-3</v>
      </c>
      <c r="E12" s="50">
        <v>1.9400000000000001E-6</v>
      </c>
      <c r="F12" s="51">
        <f t="shared" si="0"/>
        <v>1.40694E-3</v>
      </c>
    </row>
    <row r="13" spans="1:6" x14ac:dyDescent="0.2">
      <c r="A13" s="29"/>
      <c r="B13" s="30"/>
      <c r="C13" s="31"/>
      <c r="D13" s="32"/>
      <c r="E13" s="33"/>
      <c r="F13" s="7"/>
    </row>
    <row r="14" spans="1:6" x14ac:dyDescent="0.2">
      <c r="A14" s="47" t="s">
        <v>45</v>
      </c>
      <c r="B14" s="30"/>
      <c r="C14" s="31"/>
      <c r="D14" s="32"/>
      <c r="E14" s="33"/>
      <c r="F14" s="7"/>
    </row>
    <row r="15" spans="1:6" ht="12.75" customHeight="1" x14ac:dyDescent="0.2">
      <c r="A15" s="34" t="s">
        <v>46</v>
      </c>
      <c r="B15" s="35">
        <v>1.48E-11</v>
      </c>
      <c r="C15" s="36"/>
      <c r="D15" s="37"/>
      <c r="E15" s="37"/>
      <c r="F15" s="28">
        <f t="shared" ref="F15:F49" si="1">SUM(B15:E15)</f>
        <v>1.48E-11</v>
      </c>
    </row>
    <row r="16" spans="1:6" ht="12.75" customHeight="1" x14ac:dyDescent="0.2">
      <c r="A16" s="54" t="s">
        <v>8</v>
      </c>
      <c r="B16" s="55">
        <v>1.1212667600149997E-5</v>
      </c>
      <c r="C16" s="53">
        <v>6.8499999999999996E-11</v>
      </c>
      <c r="D16" s="53">
        <v>4.7999999999999998E-6</v>
      </c>
      <c r="E16" s="56"/>
      <c r="F16" s="51">
        <f t="shared" si="1"/>
        <v>1.6012736100149999E-5</v>
      </c>
    </row>
    <row r="17" spans="1:6" ht="12.75" customHeight="1" x14ac:dyDescent="0.2">
      <c r="A17" s="34" t="s">
        <v>47</v>
      </c>
      <c r="B17" s="35">
        <v>4.9400000718000002E-11</v>
      </c>
      <c r="C17" s="36"/>
      <c r="D17" s="37"/>
      <c r="E17" s="37"/>
      <c r="F17" s="28">
        <f t="shared" si="1"/>
        <v>4.9400000718000002E-11</v>
      </c>
    </row>
    <row r="18" spans="1:6" ht="12.75" customHeight="1" x14ac:dyDescent="0.2">
      <c r="A18" s="54" t="s">
        <v>9</v>
      </c>
      <c r="B18" s="55">
        <v>2.0000003649999999E-8</v>
      </c>
      <c r="C18" s="57"/>
      <c r="D18" s="56"/>
      <c r="E18" s="56"/>
      <c r="F18" s="51">
        <f t="shared" si="1"/>
        <v>2.0000003649999999E-8</v>
      </c>
    </row>
    <row r="19" spans="1:6" ht="12.75" customHeight="1" x14ac:dyDescent="0.2">
      <c r="A19" s="34" t="s">
        <v>67</v>
      </c>
      <c r="B19" s="35">
        <v>1.8899999999999999E-16</v>
      </c>
      <c r="C19" s="36"/>
      <c r="D19" s="37"/>
      <c r="E19" s="37"/>
      <c r="F19" s="28">
        <f t="shared" si="1"/>
        <v>1.8899999999999999E-16</v>
      </c>
    </row>
    <row r="20" spans="1:6" ht="12.75" customHeight="1" x14ac:dyDescent="0.2">
      <c r="A20" s="54" t="s">
        <v>10</v>
      </c>
      <c r="B20" s="55">
        <v>2.7762239999999994E-7</v>
      </c>
      <c r="C20" s="53"/>
      <c r="D20" s="53">
        <v>8.8699999999999994E-8</v>
      </c>
      <c r="E20" s="56"/>
      <c r="F20" s="51">
        <f t="shared" si="1"/>
        <v>3.6632239999999993E-7</v>
      </c>
    </row>
    <row r="21" spans="1:6" ht="12.75" customHeight="1" x14ac:dyDescent="0.2">
      <c r="A21" s="34" t="s">
        <v>11</v>
      </c>
      <c r="B21" s="35">
        <v>8.49E-6</v>
      </c>
      <c r="C21" s="25" t="s">
        <v>65</v>
      </c>
      <c r="D21" s="25" t="s">
        <v>65</v>
      </c>
      <c r="E21" s="37"/>
      <c r="F21" s="28">
        <f t="shared" si="1"/>
        <v>8.49E-6</v>
      </c>
    </row>
    <row r="22" spans="1:6" ht="12.75" customHeight="1" x14ac:dyDescent="0.2">
      <c r="A22" s="54" t="s">
        <v>12</v>
      </c>
      <c r="B22" s="55">
        <v>4.3100000003849996E-7</v>
      </c>
      <c r="C22" s="57"/>
      <c r="D22" s="56"/>
      <c r="E22" s="56"/>
      <c r="F22" s="51">
        <f t="shared" si="1"/>
        <v>4.3100000003849996E-7</v>
      </c>
    </row>
    <row r="23" spans="1:6" ht="12.75" customHeight="1" x14ac:dyDescent="0.2">
      <c r="A23" s="34" t="s">
        <v>13</v>
      </c>
      <c r="B23" s="35">
        <v>7.6999999999999999E-2</v>
      </c>
      <c r="C23" s="25" t="s">
        <v>65</v>
      </c>
      <c r="D23" s="25">
        <v>2.65E-5</v>
      </c>
      <c r="E23" s="37"/>
      <c r="F23" s="28">
        <f>SUM(B23:E23)</f>
        <v>7.7026499999999998E-2</v>
      </c>
    </row>
    <row r="24" spans="1:6" ht="12.75" customHeight="1" x14ac:dyDescent="0.2">
      <c r="A24" s="54" t="s">
        <v>14</v>
      </c>
      <c r="B24" s="55">
        <v>3.5499999999999999E-7</v>
      </c>
      <c r="C24" s="57"/>
      <c r="D24" s="56"/>
      <c r="E24" s="56"/>
      <c r="F24" s="51">
        <f t="shared" si="1"/>
        <v>3.5499999999999999E-7</v>
      </c>
    </row>
    <row r="25" spans="1:6" ht="12.75" customHeight="1" x14ac:dyDescent="0.2">
      <c r="A25" s="34" t="s">
        <v>48</v>
      </c>
      <c r="B25" s="35">
        <v>1.18E-7</v>
      </c>
      <c r="C25" s="36"/>
      <c r="D25" s="37"/>
      <c r="E25" s="37"/>
      <c r="F25" s="28">
        <f t="shared" si="1"/>
        <v>1.18E-7</v>
      </c>
    </row>
    <row r="26" spans="1:6" ht="12.75" customHeight="1" x14ac:dyDescent="0.2">
      <c r="A26" s="54" t="s">
        <v>53</v>
      </c>
      <c r="B26" s="55">
        <v>3.5999999999999997E-2</v>
      </c>
      <c r="C26" s="57"/>
      <c r="D26" s="56"/>
      <c r="E26" s="56"/>
      <c r="F26" s="51">
        <f t="shared" si="1"/>
        <v>3.5999999999999997E-2</v>
      </c>
    </row>
    <row r="27" spans="1:6" ht="12.75" customHeight="1" x14ac:dyDescent="0.2">
      <c r="A27" s="34" t="s">
        <v>49</v>
      </c>
      <c r="B27" s="35">
        <v>2.4200000000000002E-7</v>
      </c>
      <c r="C27" s="36"/>
      <c r="D27" s="37"/>
      <c r="E27" s="37"/>
      <c r="F27" s="28">
        <f t="shared" si="1"/>
        <v>2.4200000000000002E-7</v>
      </c>
    </row>
    <row r="28" spans="1:6" ht="12.75" customHeight="1" x14ac:dyDescent="0.2">
      <c r="A28" s="54" t="s">
        <v>54</v>
      </c>
      <c r="B28" s="55">
        <v>3.6254000149999997E-7</v>
      </c>
      <c r="C28" s="57"/>
      <c r="D28" s="56"/>
      <c r="E28" s="56"/>
      <c r="F28" s="51">
        <f t="shared" si="1"/>
        <v>3.6254000149999997E-7</v>
      </c>
    </row>
    <row r="29" spans="1:6" ht="12.75" customHeight="1" x14ac:dyDescent="0.2">
      <c r="A29" s="34" t="s">
        <v>50</v>
      </c>
      <c r="B29" s="35">
        <v>5.76E-11</v>
      </c>
      <c r="C29" s="36"/>
      <c r="D29" s="37"/>
      <c r="E29" s="37"/>
      <c r="F29" s="28">
        <f t="shared" si="1"/>
        <v>5.76E-11</v>
      </c>
    </row>
    <row r="30" spans="1:6" ht="12.75" customHeight="1" x14ac:dyDescent="0.2">
      <c r="A30" s="54" t="s">
        <v>15</v>
      </c>
      <c r="B30" s="55">
        <v>5.62E-9</v>
      </c>
      <c r="C30" s="57"/>
      <c r="D30" s="56"/>
      <c r="E30" s="56"/>
      <c r="F30" s="51">
        <f t="shared" si="1"/>
        <v>5.62E-9</v>
      </c>
    </row>
    <row r="31" spans="1:6" ht="12.75" customHeight="1" x14ac:dyDescent="0.2">
      <c r="A31" s="34" t="s">
        <v>16</v>
      </c>
      <c r="B31" s="35">
        <v>1.5336030000000003E-6</v>
      </c>
      <c r="C31" s="25" t="s">
        <v>65</v>
      </c>
      <c r="D31" s="25" t="s">
        <v>65</v>
      </c>
      <c r="E31" s="37"/>
      <c r="F31" s="28">
        <f t="shared" si="1"/>
        <v>1.5336030000000003E-6</v>
      </c>
    </row>
    <row r="32" spans="1:6" ht="12.75" customHeight="1" x14ac:dyDescent="0.2">
      <c r="A32" s="54" t="s">
        <v>43</v>
      </c>
      <c r="B32" s="55">
        <v>1.42E-6</v>
      </c>
      <c r="C32" s="57"/>
      <c r="D32" s="56"/>
      <c r="E32" s="56"/>
      <c r="F32" s="51">
        <f t="shared" si="1"/>
        <v>1.42E-6</v>
      </c>
    </row>
    <row r="33" spans="1:6" ht="12.75" customHeight="1" x14ac:dyDescent="0.2">
      <c r="A33" s="34" t="s">
        <v>68</v>
      </c>
      <c r="B33" s="35">
        <v>8.4323200000000007E-7</v>
      </c>
      <c r="C33" s="36"/>
      <c r="D33" s="37"/>
      <c r="E33" s="37"/>
      <c r="F33" s="28">
        <f t="shared" si="1"/>
        <v>8.4323200000000007E-7</v>
      </c>
    </row>
    <row r="34" spans="1:6" ht="12.75" customHeight="1" x14ac:dyDescent="0.2">
      <c r="A34" s="54" t="s">
        <v>19</v>
      </c>
      <c r="B34" s="55">
        <v>2.8900000041099998E-6</v>
      </c>
      <c r="C34" s="56"/>
      <c r="D34" s="56"/>
      <c r="E34" s="56"/>
      <c r="F34" s="51">
        <f t="shared" si="1"/>
        <v>2.8900000041099998E-6</v>
      </c>
    </row>
    <row r="35" spans="1:6" ht="12.75" customHeight="1" x14ac:dyDescent="0.2">
      <c r="A35" s="34" t="s">
        <v>55</v>
      </c>
      <c r="B35" s="35">
        <v>1.9E-12</v>
      </c>
      <c r="C35" s="37"/>
      <c r="D35" s="37"/>
      <c r="E35" s="37"/>
      <c r="F35" s="28">
        <f t="shared" si="1"/>
        <v>1.9E-12</v>
      </c>
    </row>
    <row r="36" spans="1:6" ht="12.75" customHeight="1" x14ac:dyDescent="0.2">
      <c r="A36" s="54" t="s">
        <v>56</v>
      </c>
      <c r="B36" s="55">
        <v>2E-8</v>
      </c>
      <c r="C36" s="56"/>
      <c r="D36" s="56"/>
      <c r="E36" s="56"/>
      <c r="F36" s="51">
        <f t="shared" si="1"/>
        <v>2E-8</v>
      </c>
    </row>
    <row r="37" spans="1:6" ht="12.75" customHeight="1" x14ac:dyDescent="0.2">
      <c r="A37" s="34" t="s">
        <v>20</v>
      </c>
      <c r="B37" s="35">
        <v>1.4200000000000001E-4</v>
      </c>
      <c r="C37" s="25"/>
      <c r="D37" s="25">
        <v>5.5199999999999997E-6</v>
      </c>
      <c r="E37" s="27"/>
      <c r="F37" s="28">
        <f t="shared" si="1"/>
        <v>1.4752E-4</v>
      </c>
    </row>
    <row r="38" spans="1:6" ht="12.75" customHeight="1" x14ac:dyDescent="0.2">
      <c r="A38" s="54" t="s">
        <v>21</v>
      </c>
      <c r="B38" s="55">
        <v>8.52E-4</v>
      </c>
      <c r="C38" s="53">
        <v>2.5600000000000001E-11</v>
      </c>
      <c r="D38" s="50">
        <v>5.8499999999999999E-6</v>
      </c>
      <c r="E38" s="56"/>
      <c r="F38" s="51">
        <f t="shared" si="1"/>
        <v>8.5785002559999994E-4</v>
      </c>
    </row>
    <row r="39" spans="1:6" ht="12.75" customHeight="1" x14ac:dyDescent="0.2">
      <c r="A39" s="34" t="s">
        <v>22</v>
      </c>
      <c r="B39" s="35">
        <v>7.6799999999999993E-6</v>
      </c>
      <c r="C39" s="37"/>
      <c r="D39" s="37"/>
      <c r="E39" s="37"/>
      <c r="F39" s="28">
        <f t="shared" si="1"/>
        <v>7.6799999999999993E-6</v>
      </c>
    </row>
    <row r="40" spans="1:6" ht="12.75" customHeight="1" x14ac:dyDescent="0.2">
      <c r="A40" s="54" t="s">
        <v>23</v>
      </c>
      <c r="B40" s="55">
        <v>2.0699999999999999E-4</v>
      </c>
      <c r="C40" s="56"/>
      <c r="D40" s="56"/>
      <c r="E40" s="56"/>
      <c r="F40" s="51">
        <f t="shared" si="1"/>
        <v>2.0699999999999999E-4</v>
      </c>
    </row>
    <row r="41" spans="1:6" ht="12.75" customHeight="1" x14ac:dyDescent="0.2">
      <c r="A41" s="34" t="s">
        <v>24</v>
      </c>
      <c r="B41" s="35">
        <v>1.3799999999999999E-8</v>
      </c>
      <c r="C41" s="37"/>
      <c r="D41" s="37"/>
      <c r="E41" s="37"/>
      <c r="F41" s="28">
        <f t="shared" si="1"/>
        <v>1.3799999999999999E-8</v>
      </c>
    </row>
    <row r="42" spans="1:6" ht="12.75" customHeight="1" x14ac:dyDescent="0.2">
      <c r="A42" s="54" t="s">
        <v>44</v>
      </c>
      <c r="B42" s="55">
        <v>3.0100000000000001E-7</v>
      </c>
      <c r="C42" s="56"/>
      <c r="D42" s="56"/>
      <c r="E42" s="56"/>
      <c r="F42" s="51">
        <f t="shared" si="1"/>
        <v>3.0100000000000001E-7</v>
      </c>
    </row>
    <row r="43" spans="1:6" ht="12.75" customHeight="1" x14ac:dyDescent="0.2">
      <c r="A43" s="34" t="s">
        <v>37</v>
      </c>
      <c r="B43" s="35">
        <v>3.0100000000000001E-7</v>
      </c>
      <c r="C43" s="37"/>
      <c r="D43" s="37"/>
      <c r="E43" s="37"/>
      <c r="F43" s="28">
        <f t="shared" si="1"/>
        <v>3.0100000000000001E-7</v>
      </c>
    </row>
    <row r="44" spans="1:6" ht="12.75" customHeight="1" x14ac:dyDescent="0.2">
      <c r="A44" s="54" t="s">
        <v>51</v>
      </c>
      <c r="B44" s="55">
        <v>1.1900000000000001E-8</v>
      </c>
      <c r="C44" s="56"/>
      <c r="D44" s="56"/>
      <c r="E44" s="56"/>
      <c r="F44" s="51">
        <f t="shared" si="1"/>
        <v>1.1900000000000001E-8</v>
      </c>
    </row>
    <row r="45" spans="1:6" ht="12.75" customHeight="1" x14ac:dyDescent="0.2">
      <c r="A45" s="34" t="s">
        <v>25</v>
      </c>
      <c r="B45" s="35">
        <v>5.1099999999999999E-10</v>
      </c>
      <c r="C45" s="37"/>
      <c r="D45" s="37"/>
      <c r="E45" s="37"/>
      <c r="F45" s="28">
        <f t="shared" si="1"/>
        <v>5.1099999999999999E-10</v>
      </c>
    </row>
    <row r="46" spans="1:6" ht="12.75" customHeight="1" x14ac:dyDescent="0.2">
      <c r="A46" s="54" t="s">
        <v>57</v>
      </c>
      <c r="B46" s="55">
        <v>3.0400000084800002E-6</v>
      </c>
      <c r="C46" s="56"/>
      <c r="D46" s="56"/>
      <c r="E46" s="56"/>
      <c r="F46" s="51">
        <f t="shared" si="1"/>
        <v>3.0400000084800002E-6</v>
      </c>
    </row>
    <row r="47" spans="1:6" ht="12.75" customHeight="1" x14ac:dyDescent="0.2">
      <c r="A47" s="34" t="s">
        <v>26</v>
      </c>
      <c r="B47" s="35">
        <v>1.1799999999999999E-6</v>
      </c>
      <c r="C47" s="37"/>
      <c r="D47" s="37"/>
      <c r="E47" s="37"/>
      <c r="F47" s="28">
        <f t="shared" si="1"/>
        <v>1.1799999999999999E-6</v>
      </c>
    </row>
    <row r="48" spans="1:6" ht="12.75" customHeight="1" x14ac:dyDescent="0.2">
      <c r="A48" s="54" t="s">
        <v>69</v>
      </c>
      <c r="B48" s="55">
        <v>1.6999999999999999E-7</v>
      </c>
      <c r="C48" s="56"/>
      <c r="D48" s="56"/>
      <c r="E48" s="56"/>
      <c r="F48" s="51">
        <f t="shared" si="1"/>
        <v>1.6999999999999999E-7</v>
      </c>
    </row>
    <row r="49" spans="1:6" ht="12.75" customHeight="1" x14ac:dyDescent="0.2">
      <c r="A49" s="34" t="s">
        <v>58</v>
      </c>
      <c r="B49" s="35">
        <v>4.9E-9</v>
      </c>
      <c r="C49" s="37"/>
      <c r="D49" s="37"/>
      <c r="E49" s="37"/>
      <c r="F49" s="28">
        <f t="shared" si="1"/>
        <v>4.9E-9</v>
      </c>
    </row>
    <row r="50" spans="1:6" ht="12.75" customHeight="1" x14ac:dyDescent="0.2">
      <c r="A50" s="8"/>
      <c r="B50" s="8"/>
      <c r="C50" s="1"/>
      <c r="D50" s="17"/>
      <c r="E50" s="9"/>
      <c r="F50" s="17"/>
    </row>
    <row r="51" spans="1:6" ht="12.75" customHeight="1" x14ac:dyDescent="0.2">
      <c r="A51" s="7" t="s">
        <v>78</v>
      </c>
      <c r="B51" s="8"/>
      <c r="C51" s="1"/>
      <c r="D51" s="17"/>
      <c r="E51" s="9"/>
      <c r="F51" s="17"/>
    </row>
    <row r="52" spans="1:6" ht="12.75" customHeight="1" x14ac:dyDescent="0.2">
      <c r="A52" s="5"/>
      <c r="B52" s="5"/>
      <c r="C52" s="12"/>
      <c r="D52" s="13"/>
      <c r="E52" s="19"/>
      <c r="F52" s="38" t="s">
        <v>36</v>
      </c>
    </row>
    <row r="53" spans="1:6" s="6" customFormat="1" ht="12.75" customHeight="1" x14ac:dyDescent="0.2">
      <c r="A53" s="42" t="s">
        <v>1</v>
      </c>
      <c r="B53" s="43" t="s">
        <v>77</v>
      </c>
      <c r="C53" s="44" t="s">
        <v>2</v>
      </c>
      <c r="D53" s="45" t="s">
        <v>42</v>
      </c>
      <c r="E53" s="45" t="s">
        <v>41</v>
      </c>
      <c r="F53" s="45" t="s">
        <v>3</v>
      </c>
    </row>
    <row r="54" spans="1:6" s="6" customFormat="1" ht="12.75" customHeight="1" x14ac:dyDescent="0.2">
      <c r="A54" s="39"/>
      <c r="B54" s="17"/>
      <c r="C54" s="1"/>
      <c r="D54" s="17"/>
      <c r="E54" s="17"/>
      <c r="F54" s="17"/>
    </row>
    <row r="55" spans="1:6" s="6" customFormat="1" ht="12.75" customHeight="1" x14ac:dyDescent="0.2">
      <c r="A55" s="46" t="s">
        <v>45</v>
      </c>
      <c r="B55" s="17"/>
      <c r="C55" s="1"/>
      <c r="D55" s="17"/>
      <c r="E55" s="17"/>
      <c r="F55" s="17"/>
    </row>
    <row r="56" spans="1:6" s="6" customFormat="1" ht="12.75" customHeight="1" x14ac:dyDescent="0.2">
      <c r="A56" s="34" t="s">
        <v>52</v>
      </c>
      <c r="B56" s="35">
        <v>2.8899999999999999E-6</v>
      </c>
      <c r="C56" s="37"/>
      <c r="D56" s="37"/>
      <c r="E56" s="37"/>
      <c r="F56" s="28">
        <f>SUM(B56:E56)</f>
        <v>2.8899999999999999E-6</v>
      </c>
    </row>
    <row r="57" spans="1:6" s="6" customFormat="1" ht="12.75" customHeight="1" x14ac:dyDescent="0.2">
      <c r="A57" s="54" t="s">
        <v>59</v>
      </c>
      <c r="B57" s="55">
        <v>6.6600000000000003E-12</v>
      </c>
      <c r="C57" s="56"/>
      <c r="D57" s="56"/>
      <c r="E57" s="56"/>
      <c r="F57" s="51">
        <f>SUM(B57:E57)</f>
        <v>6.6600000000000003E-12</v>
      </c>
    </row>
    <row r="58" spans="1:6" s="6" customFormat="1" ht="12.75" customHeight="1" x14ac:dyDescent="0.2">
      <c r="A58" s="34" t="s">
        <v>79</v>
      </c>
      <c r="B58" s="35">
        <v>1.6999999999999999E-7</v>
      </c>
      <c r="C58" s="37"/>
      <c r="D58" s="37"/>
      <c r="E58" s="37"/>
      <c r="F58" s="28">
        <v>1.6999999999999999E-7</v>
      </c>
    </row>
    <row r="59" spans="1:6" x14ac:dyDescent="0.2">
      <c r="A59" s="54" t="s">
        <v>38</v>
      </c>
      <c r="B59" s="55">
        <v>4.1200000000000002E-10</v>
      </c>
      <c r="C59" s="56"/>
      <c r="D59" s="56"/>
      <c r="E59" s="56"/>
      <c r="F59" s="51">
        <f t="shared" ref="F59:F78" si="2">SUM(B59:E59)</f>
        <v>4.1200000000000002E-10</v>
      </c>
    </row>
    <row r="60" spans="1:6" ht="12.75" customHeight="1" x14ac:dyDescent="0.2">
      <c r="A60" s="34" t="s">
        <v>27</v>
      </c>
      <c r="B60" s="35">
        <v>4.7800000000000002E-4</v>
      </c>
      <c r="C60" s="25">
        <v>2.1799999999999999E-9</v>
      </c>
      <c r="D60" s="25">
        <v>1.0000000000000001E-5</v>
      </c>
      <c r="E60" s="37"/>
      <c r="F60" s="28">
        <f t="shared" si="2"/>
        <v>4.8800218000000006E-4</v>
      </c>
    </row>
    <row r="61" spans="1:6" ht="12.75" customHeight="1" x14ac:dyDescent="0.2">
      <c r="A61" s="54" t="s">
        <v>28</v>
      </c>
      <c r="B61" s="55">
        <v>4.0914000000000002E-7</v>
      </c>
      <c r="C61" s="56"/>
      <c r="D61" s="56"/>
      <c r="E61" s="56"/>
      <c r="F61" s="51">
        <f t="shared" si="2"/>
        <v>4.0914000000000002E-7</v>
      </c>
    </row>
    <row r="62" spans="1:6" ht="12.75" customHeight="1" x14ac:dyDescent="0.2">
      <c r="A62" s="34" t="s">
        <v>60</v>
      </c>
      <c r="B62" s="35">
        <v>1.0399999999999999E-11</v>
      </c>
      <c r="C62" s="37"/>
      <c r="D62" s="37"/>
      <c r="E62" s="37"/>
      <c r="F62" s="28">
        <f t="shared" si="2"/>
        <v>1.0399999999999999E-11</v>
      </c>
    </row>
    <row r="63" spans="1:6" ht="12.75" customHeight="1" x14ac:dyDescent="0.2">
      <c r="A63" s="54" t="s">
        <v>61</v>
      </c>
      <c r="B63" s="55">
        <v>1.05E-12</v>
      </c>
      <c r="C63" s="56"/>
      <c r="D63" s="56"/>
      <c r="E63" s="56"/>
      <c r="F63" s="51">
        <f t="shared" si="2"/>
        <v>1.05E-12</v>
      </c>
    </row>
    <row r="64" spans="1:6" x14ac:dyDescent="0.2">
      <c r="A64" s="34" t="s">
        <v>70</v>
      </c>
      <c r="B64" s="25"/>
      <c r="C64" s="25">
        <v>1.71E-10</v>
      </c>
      <c r="D64" s="25"/>
      <c r="E64" s="27"/>
      <c r="F64" s="28">
        <f t="shared" si="2"/>
        <v>1.71E-10</v>
      </c>
    </row>
    <row r="65" spans="1:6" x14ac:dyDescent="0.2">
      <c r="A65" s="54" t="s">
        <v>39</v>
      </c>
      <c r="B65" s="53"/>
      <c r="C65" s="53">
        <v>2.7299999999999999E-9</v>
      </c>
      <c r="D65" s="53">
        <v>9.4399999999999998E-8</v>
      </c>
      <c r="E65" s="56"/>
      <c r="F65" s="51">
        <f t="shared" si="2"/>
        <v>9.7129999999999997E-8</v>
      </c>
    </row>
    <row r="66" spans="1:6" x14ac:dyDescent="0.2">
      <c r="A66" s="34" t="s">
        <v>71</v>
      </c>
      <c r="B66" s="35">
        <v>2.12E-4</v>
      </c>
      <c r="C66" s="37"/>
      <c r="D66" s="37"/>
      <c r="E66" s="37"/>
      <c r="F66" s="28">
        <f t="shared" si="2"/>
        <v>2.12E-4</v>
      </c>
    </row>
    <row r="67" spans="1:6" x14ac:dyDescent="0.2">
      <c r="A67" s="54" t="s">
        <v>72</v>
      </c>
      <c r="B67" s="55">
        <v>4.7900000919000005E-14</v>
      </c>
      <c r="C67" s="53">
        <v>1.0399999999999999E-9</v>
      </c>
      <c r="D67" s="53"/>
      <c r="E67" s="56"/>
      <c r="F67" s="51">
        <f t="shared" si="2"/>
        <v>1.0400479000009189E-9</v>
      </c>
    </row>
    <row r="68" spans="1:6" x14ac:dyDescent="0.2">
      <c r="A68" s="34" t="s">
        <v>73</v>
      </c>
      <c r="B68" s="35">
        <v>1.4100000000000001E-6</v>
      </c>
      <c r="C68" s="37"/>
      <c r="D68" s="37"/>
      <c r="E68" s="37"/>
      <c r="F68" s="28">
        <f t="shared" si="2"/>
        <v>1.4100000000000001E-6</v>
      </c>
    </row>
    <row r="69" spans="1:6" x14ac:dyDescent="0.2">
      <c r="A69" s="54" t="s">
        <v>29</v>
      </c>
      <c r="B69" s="55">
        <v>2.2300000000000001E-10</v>
      </c>
      <c r="C69" s="56"/>
      <c r="D69" s="56"/>
      <c r="E69" s="56"/>
      <c r="F69" s="51">
        <f t="shared" si="2"/>
        <v>2.2300000000000001E-10</v>
      </c>
    </row>
    <row r="70" spans="1:6" x14ac:dyDescent="0.2">
      <c r="A70" s="34" t="s">
        <v>30</v>
      </c>
      <c r="B70" s="35">
        <v>3.4699999999999999E-10</v>
      </c>
      <c r="C70" s="37"/>
      <c r="D70" s="37"/>
      <c r="E70" s="37"/>
      <c r="F70" s="28">
        <f t="shared" si="2"/>
        <v>3.4699999999999999E-10</v>
      </c>
    </row>
    <row r="71" spans="1:6" x14ac:dyDescent="0.2">
      <c r="A71" s="54" t="s">
        <v>31</v>
      </c>
      <c r="B71" s="55">
        <v>2.0599999999999999E-5</v>
      </c>
      <c r="C71" s="53">
        <v>7.8399999999999998E-10</v>
      </c>
      <c r="D71" s="53">
        <v>7.9100000000000005E-6</v>
      </c>
      <c r="E71" s="50"/>
      <c r="F71" s="51">
        <f t="shared" si="2"/>
        <v>2.8510784000000001E-5</v>
      </c>
    </row>
    <row r="72" spans="1:6" x14ac:dyDescent="0.2">
      <c r="A72" s="34" t="s">
        <v>32</v>
      </c>
      <c r="B72" s="35">
        <v>9.1200000000000001E-7</v>
      </c>
      <c r="C72" s="25"/>
      <c r="D72" s="25">
        <v>9.0499999999999996E-8</v>
      </c>
      <c r="E72" s="37"/>
      <c r="F72" s="28">
        <f t="shared" si="2"/>
        <v>1.0024999999999999E-6</v>
      </c>
    </row>
    <row r="73" spans="1:6" x14ac:dyDescent="0.2">
      <c r="A73" s="54" t="s">
        <v>33</v>
      </c>
      <c r="B73" s="55">
        <v>3.0099999999999998E-8</v>
      </c>
      <c r="C73" s="56"/>
      <c r="D73" s="56"/>
      <c r="E73" s="56"/>
      <c r="F73" s="51">
        <f t="shared" si="2"/>
        <v>3.0099999999999998E-8</v>
      </c>
    </row>
    <row r="74" spans="1:6" x14ac:dyDescent="0.2">
      <c r="A74" s="34" t="s">
        <v>34</v>
      </c>
      <c r="B74" s="35">
        <v>2.0400000000000001E-5</v>
      </c>
      <c r="C74" s="25">
        <v>9.2400000000000001E-10</v>
      </c>
      <c r="D74" s="25">
        <v>9.6399999999999992E-6</v>
      </c>
      <c r="E74" s="37"/>
      <c r="F74" s="28">
        <f t="shared" si="2"/>
        <v>3.0040924000000001E-5</v>
      </c>
    </row>
    <row r="75" spans="1:6" x14ac:dyDescent="0.2">
      <c r="A75" s="54" t="s">
        <v>74</v>
      </c>
      <c r="B75" s="55">
        <v>4.7800000000000002E-4</v>
      </c>
      <c r="C75" s="56"/>
      <c r="D75" s="56"/>
      <c r="E75" s="56"/>
      <c r="F75" s="51">
        <f t="shared" si="2"/>
        <v>4.7800000000000002E-4</v>
      </c>
    </row>
    <row r="76" spans="1:6" x14ac:dyDescent="0.2">
      <c r="A76" s="34" t="s">
        <v>62</v>
      </c>
      <c r="B76" s="35">
        <v>7.9800000000000004E-10</v>
      </c>
      <c r="C76" s="37"/>
      <c r="D76" s="37"/>
      <c r="E76" s="37"/>
      <c r="F76" s="28">
        <f t="shared" si="2"/>
        <v>7.9800000000000004E-10</v>
      </c>
    </row>
    <row r="77" spans="1:6" x14ac:dyDescent="0.2">
      <c r="A77" s="54" t="s">
        <v>35</v>
      </c>
      <c r="B77" s="55">
        <v>1.2200000117E-7</v>
      </c>
      <c r="C77" s="56"/>
      <c r="D77" s="56"/>
      <c r="E77" s="56"/>
      <c r="F77" s="51">
        <f t="shared" si="2"/>
        <v>1.2200000117E-7</v>
      </c>
    </row>
    <row r="78" spans="1:6" x14ac:dyDescent="0.2">
      <c r="A78" s="34" t="s">
        <v>75</v>
      </c>
      <c r="B78" s="35">
        <v>1.25E-3</v>
      </c>
      <c r="C78" s="25"/>
      <c r="D78" s="25">
        <v>1.72E-6</v>
      </c>
      <c r="E78" s="27"/>
      <c r="F78" s="28">
        <f t="shared" si="2"/>
        <v>1.25172E-3</v>
      </c>
    </row>
    <row r="79" spans="1:6" x14ac:dyDescent="0.2">
      <c r="A79" s="54" t="s">
        <v>76</v>
      </c>
      <c r="B79" s="55">
        <v>4.1000000000000002E-2</v>
      </c>
      <c r="C79" s="53">
        <v>7.8499999999999997E-5</v>
      </c>
      <c r="D79" s="53">
        <v>5.8699999999999996E-4</v>
      </c>
      <c r="E79" s="50">
        <v>2.4399999999999999E-6</v>
      </c>
      <c r="F79" s="51">
        <f>SUM(B79:E79)</f>
        <v>4.1667940000000001E-2</v>
      </c>
    </row>
    <row r="80" spans="1:6" x14ac:dyDescent="0.2">
      <c r="A80" s="40"/>
      <c r="B80" s="40"/>
      <c r="C80" s="18"/>
      <c r="D80" s="41"/>
    </row>
    <row r="81" spans="1:4" x14ac:dyDescent="0.2">
      <c r="A81" s="8" t="s">
        <v>17</v>
      </c>
      <c r="B81" s="11"/>
      <c r="C81" s="3"/>
    </row>
    <row r="82" spans="1:4" x14ac:dyDescent="0.2">
      <c r="A82" s="8" t="s">
        <v>18</v>
      </c>
      <c r="B82" s="11"/>
      <c r="C82" s="3"/>
      <c r="D82" s="11"/>
    </row>
    <row r="83" spans="1:4" x14ac:dyDescent="0.2">
      <c r="A83" s="8" t="s">
        <v>40</v>
      </c>
      <c r="B83" s="11"/>
      <c r="C83" s="3"/>
      <c r="D83" s="11"/>
    </row>
    <row r="87" spans="1:4" ht="12.75" customHeight="1" x14ac:dyDescent="0.2"/>
    <row r="88" spans="1:4" ht="12.75" customHeight="1" x14ac:dyDescent="0.2"/>
    <row r="89" spans="1:4" ht="12.75" customHeight="1" x14ac:dyDescent="0.2"/>
    <row r="90" spans="1:4" ht="12.75" customHeight="1" x14ac:dyDescent="0.2"/>
    <row r="91" spans="1:4" ht="12.75" customHeight="1" x14ac:dyDescent="0.2"/>
  </sheetData>
  <customSheetViews>
    <customSheetView guid="{7FCD503F-16A3-4902-8C61-FC06539B2C2D}" scale="115" showPageBreaks="1">
      <selection activeCell="K64" sqref="K64"/>
      <rowBreaks count="4" manualBreakCount="4">
        <brk id="50" max="16383" man="1"/>
        <brk id="101" max="16383" man="1"/>
        <brk id="152" max="16383" man="1"/>
        <brk id="203" max="16383" man="1"/>
      </rowBreaks>
      <pageMargins left="0.75" right="0.75" top="1" bottom="1" header="0.5" footer="0.5"/>
      <printOptions horizontalCentered="1" verticalCentered="1" gridLines="1"/>
      <pageSetup orientation="portrait" horizontalDpi="300" verticalDpi="300" r:id="rId1"/>
      <headerFooter alignWithMargins="0"/>
    </customSheetView>
    <customSheetView guid="{5C550D37-ABCB-40D9-8BAD-3C742AF66FD1}" scale="115" showPageBreaks="1">
      <rowBreaks count="4" manualBreakCount="4">
        <brk id="50" max="16383" man="1"/>
        <brk id="101" max="16383" man="1"/>
        <brk id="152" max="16383" man="1"/>
        <brk id="203" max="16383" man="1"/>
      </rowBreaks>
      <pageMargins left="0.75" right="0.75" top="1" bottom="1" header="0.5" footer="0.5"/>
      <printOptions horizontalCentered="1" verticalCentered="1" gridLines="1"/>
      <pageSetup orientation="portrait" horizontalDpi="300" verticalDpi="300" r:id="rId2"/>
      <headerFooter alignWithMargins="0"/>
    </customSheetView>
    <customSheetView guid="{94D2DDB1-DA61-467C-A6E5-3B51EAACC395}" scale="115" showPageBreaks="1" topLeftCell="A48">
      <selection activeCell="H53" sqref="H53"/>
      <pageMargins left="0.75" right="0.75" top="1" bottom="1" header="0.5" footer="0.5"/>
      <printOptions horizontalCentered="1" verticalCentered="1" gridLines="1"/>
      <pageSetup orientation="portrait" r:id="rId3"/>
      <headerFooter alignWithMargins="0"/>
    </customSheetView>
    <customSheetView guid="{32041F8D-C7DD-49D3-B358-91B84176CD0C}" scale="115" showPageBreaks="1" showRuler="0">
      <selection activeCell="D9" sqref="D9"/>
      <rowBreaks count="2" manualBreakCount="2">
        <brk id="49" max="16383" man="1"/>
        <brk id="104" max="16383" man="1"/>
      </rowBreaks>
      <pageMargins left="0.75" right="0.75" top="1" bottom="1" header="0.5" footer="0.5"/>
      <printOptions horizontalCentered="1" verticalCentered="1" gridLines="1"/>
      <pageSetup scale="95" orientation="portrait" r:id="rId4"/>
      <headerFooter alignWithMargins="0"/>
    </customSheetView>
    <customSheetView guid="{316F9EED-545E-45CC-9F62-020EAE27F266}" scale="115" showRuler="0" topLeftCell="A16">
      <selection activeCell="D22" sqref="D22"/>
      <rowBreaks count="1" manualBreakCount="1">
        <brk id="49" max="5" man="1"/>
      </rowBreaks>
      <pageMargins left="0.75" right="0.75" top="1" bottom="1" header="0.5" footer="0.5"/>
      <printOptions horizontalCentered="1" verticalCentered="1" gridLines="1"/>
      <pageSetup scale="95" orientation="portrait" r:id="rId5"/>
      <headerFooter alignWithMargins="0">
        <oddHeader>&amp;CA1</oddHeader>
      </headerFooter>
    </customSheetView>
    <customSheetView guid="{EDE0DAE8-5C7E-44AC-9BB4-17E2D70712E1}" scale="115" showPageBreaks="1">
      <selection activeCell="A2" sqref="A2"/>
      <pageMargins left="0.75" right="0.75" top="1" bottom="1" header="0.5" footer="0.5"/>
      <printOptions horizontalCentered="1" verticalCentered="1" gridLines="1"/>
      <pageSetup orientation="portrait" r:id="rId6"/>
      <headerFooter alignWithMargins="0"/>
    </customSheetView>
    <customSheetView guid="{129276D6-33E2-4F32-9A2F-AA3AFC0CA7FA}" scale="115">
      <rowBreaks count="4" manualBreakCount="4">
        <brk id="50" max="16383" man="1"/>
        <brk id="101" max="16383" man="1"/>
        <brk id="152" max="16383" man="1"/>
        <brk id="203" max="16383" man="1"/>
      </rowBreaks>
      <pageMargins left="0.75" right="0.75" top="1" bottom="1" header="0.5" footer="0.5"/>
      <printOptions horizontalCentered="1" verticalCentered="1" gridLines="1"/>
      <pageSetup orientation="portrait" horizontalDpi="300" verticalDpi="300" r:id="rId7"/>
      <headerFooter alignWithMargins="0"/>
    </customSheetView>
  </customSheetViews>
  <phoneticPr fontId="0" type="noConversion"/>
  <printOptions horizontalCentered="1" verticalCentered="1" gridLines="1"/>
  <pageMargins left="0.75" right="0.75" top="1" bottom="1" header="0.5" footer="0.5"/>
  <pageSetup orientation="portrait" horizontalDpi="300" verticalDpi="300" r:id="rId8"/>
  <headerFooter alignWithMargins="0"/>
  <rowBreaks count="4" manualBreakCount="4">
    <brk id="50" max="16383" man="1"/>
    <brk id="101" max="16383" man="1"/>
    <brk id="152" max="16383" man="1"/>
    <brk id="2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2013 data table 6-16</vt:lpstr>
    </vt:vector>
  </TitlesOfParts>
  <Company>Savannah River Site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l2718</dc:creator>
  <cp:lastModifiedBy>Lori Coward</cp:lastModifiedBy>
  <cp:lastPrinted>2014-07-14T18:10:42Z</cp:lastPrinted>
  <dcterms:created xsi:type="dcterms:W3CDTF">2004-03-15T16:42:58Z</dcterms:created>
  <dcterms:modified xsi:type="dcterms:W3CDTF">2014-07-14T18:10:59Z</dcterms:modified>
</cp:coreProperties>
</file>