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/>
  <bookViews>
    <workbookView xWindow="1890" yWindow="-120" windowWidth="15240" windowHeight="14520"/>
  </bookViews>
  <sheets>
    <sheet name="2013 data table 6-15" sheetId="1" r:id="rId1"/>
    <sheet name="6-15 Backup" sheetId="2" r:id="rId2"/>
  </sheets>
  <calcPr calcId="145621"/>
</workbook>
</file>

<file path=xl/calcChain.xml><?xml version="1.0" encoding="utf-8"?>
<calcChain xmlns="http://schemas.openxmlformats.org/spreadsheetml/2006/main">
  <c r="B43" i="1" l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41" i="2"/>
  <c r="B20" i="2"/>
  <c r="B21" i="1"/>
  <c r="C16" i="1" s="1"/>
  <c r="B45" i="1" l="1"/>
  <c r="C33" i="1" s="1"/>
  <c r="C30" i="1"/>
  <c r="C31" i="1"/>
  <c r="C28" i="1"/>
  <c r="C9" i="1"/>
  <c r="C13" i="1"/>
  <c r="C17" i="1"/>
  <c r="C10" i="1"/>
  <c r="C14" i="1"/>
  <c r="C18" i="1"/>
  <c r="C11" i="1"/>
  <c r="C15" i="1"/>
  <c r="C19" i="1"/>
  <c r="C8" i="1"/>
  <c r="C12" i="1"/>
  <c r="C29" i="1" l="1"/>
  <c r="C40" i="1"/>
  <c r="C43" i="1"/>
  <c r="C42" i="1"/>
  <c r="C41" i="1"/>
  <c r="C36" i="1"/>
  <c r="C39" i="1"/>
  <c r="C38" i="1"/>
  <c r="C37" i="1"/>
  <c r="C32" i="1"/>
  <c r="C35" i="1"/>
  <c r="C34" i="1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B28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  <comment ref="B29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  <comment ref="B30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  <comment ref="B31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  <comment ref="B32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  <comment ref="B33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  <comment ref="B34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  <comment ref="B35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  <comment ref="B36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  <comment ref="B37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  <comment ref="B38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  <comment ref="B39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  <comment ref="B40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  <comment ref="B41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  <comment ref="B42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  <comment ref="B43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</commentList>
</comments>
</file>

<file path=xl/comments2.xml><?xml version="1.0" encoding="utf-8"?>
<comments xmlns="http://schemas.openxmlformats.org/spreadsheetml/2006/main">
  <authors>
    <author>A satisfied Microsoft Office user</author>
  </authors>
  <commentList>
    <comment ref="B24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</commentList>
</comments>
</file>

<file path=xl/sharedStrings.xml><?xml version="1.0" encoding="utf-8"?>
<sst xmlns="http://schemas.openxmlformats.org/spreadsheetml/2006/main" count="80" uniqueCount="41">
  <si>
    <t>By Pathway</t>
  </si>
  <si>
    <t>Pathway</t>
  </si>
  <si>
    <t>Percent of Total Dose</t>
  </si>
  <si>
    <t>Sport fish</t>
  </si>
  <si>
    <t>Commercial fish</t>
  </si>
  <si>
    <t>Saltwater invertebrates</t>
  </si>
  <si>
    <t>Total</t>
  </si>
  <si>
    <t>By Radionuclide</t>
  </si>
  <si>
    <t>Radionuclide</t>
  </si>
  <si>
    <t>H-3</t>
  </si>
  <si>
    <t>I-129</t>
  </si>
  <si>
    <t>Cs-137</t>
  </si>
  <si>
    <t>U-234</t>
  </si>
  <si>
    <t>U-235</t>
  </si>
  <si>
    <t>U-238</t>
  </si>
  <si>
    <t>Pu-238</t>
  </si>
  <si>
    <t>Pu-239</t>
  </si>
  <si>
    <t>Am-241</t>
  </si>
  <si>
    <t>Cm-244</t>
  </si>
  <si>
    <t>Shoreline Exposure</t>
  </si>
  <si>
    <t>Swimming</t>
  </si>
  <si>
    <t>Boating</t>
  </si>
  <si>
    <t>Alpha</t>
  </si>
  <si>
    <t>Nonvolatile Beta</t>
  </si>
  <si>
    <r>
      <t>Collective Dose (person-rem)</t>
    </r>
    <r>
      <rPr>
        <b/>
        <vertAlign val="superscript"/>
        <sz val="10"/>
        <rFont val="Geneva"/>
      </rPr>
      <t>(a)</t>
    </r>
  </si>
  <si>
    <t>Sr-90</t>
  </si>
  <si>
    <t>Tc-99</t>
  </si>
  <si>
    <t>Beaufort-Jasper (Chelsea)</t>
  </si>
  <si>
    <t>Beaufort-Jasper (Purrysburg)</t>
  </si>
  <si>
    <t>Savannah I&amp;D</t>
  </si>
  <si>
    <t>a)  Committed effective dose</t>
  </si>
  <si>
    <t>C-14</t>
  </si>
  <si>
    <t>Np-237</t>
  </si>
  <si>
    <t>Data Table 6-15, Collective Dose - All Liquid Pathways Including Irrigation</t>
  </si>
  <si>
    <t>Population (person-rem)</t>
  </si>
  <si>
    <t>H-3 (oxide)</t>
  </si>
  <si>
    <t>Irrigation Pathway Doses from Data Table 6-16</t>
  </si>
  <si>
    <t>Other Liquid Pathway Doses from Ladtap output</t>
  </si>
  <si>
    <t>Vegetable consumption</t>
  </si>
  <si>
    <t>Milk consumption</t>
  </si>
  <si>
    <t>Meat consumption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</si>
</sst>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E+00"/>
  </numFmts>
  <fonts count="6">
    <font>
      <sz val="10"/>
      <name val="Geneva"/>
    </font>
    <font>
      <b/>
      <sz val="10"/>
      <name val="Geneva"/>
    </font>
    <font>
      <sz val="10"/>
      <name val="Geneva"/>
    </font>
    <font>
      <sz val="9"/>
      <name val="Geneva"/>
    </font>
    <font>
      <sz val="8"/>
      <color indexed="81"/>
      <name val="Tahoma"/>
      <family val="2"/>
    </font>
    <font>
      <b/>
      <vertAlign val="superscript"/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Fon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9" fontId="0" fillId="0" borderId="0" xfId="0" applyNumberFormat="1" applyAlignment="1">
      <alignment horizontal="center"/>
    </xf>
    <xf numFmtId="0" fontId="2" fillId="0" borderId="0" xfId="0" applyFont="1"/>
    <xf numFmtId="0" fontId="0" fillId="0" borderId="0" xfId="0" applyFont="1"/>
    <xf numFmtId="0" fontId="1" fillId="2" borderId="3" xfId="0" applyFont="1" applyFill="1" applyBorder="1"/>
    <xf numFmtId="165" fontId="1" fillId="2" borderId="3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53"/>
  <sheetViews>
    <sheetView tabSelected="1" zoomScaleNormal="100" workbookViewId="0">
      <selection activeCell="G28" sqref="G28"/>
    </sheetView>
  </sheetViews>
  <sheetFormatPr defaultColWidth="11.42578125" defaultRowHeight="12.75"/>
  <cols>
    <col min="1" max="1" width="27.7109375" customWidth="1"/>
    <col min="2" max="2" width="29.5703125" style="18" customWidth="1"/>
    <col min="3" max="3" width="27.7109375" style="7" customWidth="1"/>
  </cols>
  <sheetData>
    <row r="1" spans="1:3">
      <c r="A1" s="2"/>
      <c r="B1" s="17"/>
      <c r="C1" s="6"/>
    </row>
    <row r="2" spans="1:3">
      <c r="A2" s="1" t="s">
        <v>33</v>
      </c>
    </row>
    <row r="3" spans="1:3" ht="13.5" thickBot="1">
      <c r="A3" s="3"/>
      <c r="B3" s="19"/>
      <c r="C3" s="8"/>
    </row>
    <row r="4" spans="1:3">
      <c r="A4" s="5"/>
      <c r="B4" s="20"/>
      <c r="C4" s="9"/>
    </row>
    <row r="5" spans="1:3" s="1" customFormat="1">
      <c r="A5" s="1" t="s">
        <v>0</v>
      </c>
      <c r="B5" s="16"/>
      <c r="C5" s="12"/>
    </row>
    <row r="6" spans="1:3" s="1" customFormat="1">
      <c r="B6" s="16"/>
      <c r="C6" s="12"/>
    </row>
    <row r="7" spans="1:3" s="1" customFormat="1" ht="14.25">
      <c r="A7" s="24" t="s">
        <v>1</v>
      </c>
      <c r="B7" s="25" t="s">
        <v>24</v>
      </c>
      <c r="C7" s="26" t="s">
        <v>2</v>
      </c>
    </row>
    <row r="8" spans="1:3">
      <c r="A8" t="s">
        <v>3</v>
      </c>
      <c r="B8" s="18">
        <v>0.01</v>
      </c>
      <c r="C8" s="21">
        <f>B8/$B$21</f>
        <v>4.0644154573946838E-3</v>
      </c>
    </row>
    <row r="9" spans="1:3">
      <c r="A9" t="s">
        <v>4</v>
      </c>
      <c r="B9" s="18">
        <v>7.1999999999999995E-2</v>
      </c>
      <c r="C9" s="21">
        <f t="shared" ref="C9:C19" si="0">B9/$B$21</f>
        <v>2.9263791293241716E-2</v>
      </c>
    </row>
    <row r="10" spans="1:3">
      <c r="A10" t="s">
        <v>5</v>
      </c>
      <c r="B10" s="18">
        <v>0.1</v>
      </c>
      <c r="C10" s="21">
        <f t="shared" si="0"/>
        <v>4.0644154573946836E-2</v>
      </c>
    </row>
    <row r="11" spans="1:3">
      <c r="A11" t="s">
        <v>19</v>
      </c>
      <c r="B11" s="18">
        <v>7.9000000000000008E-3</v>
      </c>
      <c r="C11" s="21">
        <f t="shared" si="0"/>
        <v>3.2108882113418002E-3</v>
      </c>
    </row>
    <row r="12" spans="1:3">
      <c r="A12" t="s">
        <v>20</v>
      </c>
      <c r="B12" s="18">
        <v>1.7000000000000001E-4</v>
      </c>
      <c r="C12" s="21">
        <f t="shared" si="0"/>
        <v>6.9095062775709627E-5</v>
      </c>
    </row>
    <row r="13" spans="1:3">
      <c r="A13" t="s">
        <v>21</v>
      </c>
      <c r="B13" s="18">
        <v>8.3999999999999992E-6</v>
      </c>
      <c r="C13" s="21">
        <f t="shared" si="0"/>
        <v>3.4141089842115338E-6</v>
      </c>
    </row>
    <row r="14" spans="1:3">
      <c r="A14" t="s">
        <v>27</v>
      </c>
      <c r="B14" s="18">
        <v>0.49</v>
      </c>
      <c r="C14" s="21">
        <f t="shared" si="0"/>
        <v>0.19915635741233947</v>
      </c>
    </row>
    <row r="15" spans="1:3">
      <c r="A15" t="s">
        <v>28</v>
      </c>
      <c r="B15" s="18">
        <v>0.34</v>
      </c>
      <c r="C15" s="21">
        <f t="shared" si="0"/>
        <v>0.13819012555141924</v>
      </c>
    </row>
    <row r="16" spans="1:3">
      <c r="A16" t="s">
        <v>29</v>
      </c>
      <c r="B16" s="18">
        <v>0.16</v>
      </c>
      <c r="C16" s="21">
        <f t="shared" si="0"/>
        <v>6.5030647318314941E-2</v>
      </c>
    </row>
    <row r="17" spans="1:3">
      <c r="A17" t="s">
        <v>38</v>
      </c>
      <c r="B17" s="18">
        <v>1.2</v>
      </c>
      <c r="C17" s="21">
        <f t="shared" si="0"/>
        <v>0.48772985488736198</v>
      </c>
    </row>
    <row r="18" spans="1:3" s="1" customFormat="1">
      <c r="A18" t="s">
        <v>39</v>
      </c>
      <c r="B18" s="18">
        <v>7.5999999999999998E-2</v>
      </c>
      <c r="C18" s="21">
        <f t="shared" si="0"/>
        <v>3.0889557476199592E-2</v>
      </c>
    </row>
    <row r="19" spans="1:3">
      <c r="A19" t="s">
        <v>40</v>
      </c>
      <c r="B19" s="18">
        <v>4.3E-3</v>
      </c>
      <c r="C19" s="21">
        <f t="shared" si="0"/>
        <v>1.7476986466797139E-3</v>
      </c>
    </row>
    <row r="20" spans="1:3">
      <c r="C20" s="10"/>
    </row>
    <row r="21" spans="1:3">
      <c r="A21" s="1" t="s">
        <v>6</v>
      </c>
      <c r="B21" s="16">
        <f>SUM(B8:B20)</f>
        <v>2.4603784000000002</v>
      </c>
      <c r="C21" s="15"/>
    </row>
    <row r="22" spans="1:3" s="1" customFormat="1">
      <c r="A22"/>
      <c r="B22" s="18"/>
      <c r="C22" s="18"/>
    </row>
    <row r="23" spans="1:3" s="1" customFormat="1">
      <c r="A23"/>
      <c r="B23" s="18"/>
      <c r="C23" s="7"/>
    </row>
    <row r="24" spans="1:3" s="1" customFormat="1">
      <c r="A24"/>
      <c r="B24" s="18"/>
      <c r="C24" s="7"/>
    </row>
    <row r="25" spans="1:3">
      <c r="A25" s="1" t="s">
        <v>7</v>
      </c>
      <c r="B25" s="16"/>
      <c r="C25" s="12"/>
    </row>
    <row r="26" spans="1:3">
      <c r="A26" s="1"/>
      <c r="B26" s="16"/>
      <c r="C26" s="12"/>
    </row>
    <row r="27" spans="1:3" ht="14.25">
      <c r="A27" s="24" t="s">
        <v>8</v>
      </c>
      <c r="B27" s="25" t="s">
        <v>24</v>
      </c>
      <c r="C27" s="26" t="s">
        <v>2</v>
      </c>
    </row>
    <row r="28" spans="1:3">
      <c r="A28" t="s">
        <v>9</v>
      </c>
      <c r="B28" s="18">
        <f>'6-15 Backup'!B3+'6-15 Backup'!B24</f>
        <v>0.72</v>
      </c>
      <c r="C28" s="21">
        <f>B28/$B$45</f>
        <v>0.2937379954992812</v>
      </c>
    </row>
    <row r="29" spans="1:3">
      <c r="A29" t="s">
        <v>31</v>
      </c>
      <c r="B29" s="18">
        <f>'6-15 Backup'!B4+'6-15 Backup'!B25</f>
        <v>7.4199999999999995E-3</v>
      </c>
      <c r="C29" s="21">
        <f t="shared" ref="C29:C43" si="1">B29/$B$45</f>
        <v>3.0271332313953703E-3</v>
      </c>
    </row>
    <row r="30" spans="1:3">
      <c r="A30" t="s">
        <v>25</v>
      </c>
      <c r="B30" s="18">
        <f>'6-15 Backup'!B5+'6-15 Backup'!B26</f>
        <v>0.122</v>
      </c>
      <c r="C30" s="21">
        <f t="shared" si="1"/>
        <v>4.9772271459600427E-2</v>
      </c>
    </row>
    <row r="31" spans="1:3">
      <c r="A31" t="s">
        <v>26</v>
      </c>
      <c r="B31" s="18">
        <f>'6-15 Backup'!B6+'6-15 Backup'!B27</f>
        <v>0.37047000000000002</v>
      </c>
      <c r="C31" s="21">
        <f t="shared" si="1"/>
        <v>0.151140437767526</v>
      </c>
    </row>
    <row r="32" spans="1:3">
      <c r="A32" t="s">
        <v>10</v>
      </c>
      <c r="B32" s="18">
        <f>'6-15 Backup'!B7+'6-15 Backup'!B28</f>
        <v>0.28999999999999998</v>
      </c>
      <c r="C32" s="21">
        <f t="shared" si="1"/>
        <v>0.11831113707609937</v>
      </c>
    </row>
    <row r="33" spans="1:3">
      <c r="A33" t="s">
        <v>11</v>
      </c>
      <c r="B33" s="18">
        <f>'6-15 Backup'!B8+'6-15 Backup'!B29</f>
        <v>9.9000000000000005E-2</v>
      </c>
      <c r="C33" s="21">
        <f t="shared" si="1"/>
        <v>4.0388974381151167E-2</v>
      </c>
    </row>
    <row r="34" spans="1:3">
      <c r="A34" t="s">
        <v>12</v>
      </c>
      <c r="B34" s="18">
        <f>'6-15 Backup'!B9+'6-15 Backup'!B30</f>
        <v>0.182</v>
      </c>
      <c r="C34" s="21">
        <f t="shared" si="1"/>
        <v>7.4250437751207196E-2</v>
      </c>
    </row>
    <row r="35" spans="1:3">
      <c r="A35" t="s">
        <v>13</v>
      </c>
      <c r="B35" s="18">
        <f>'6-15 Backup'!B10+'6-15 Backup'!B31</f>
        <v>0.01</v>
      </c>
      <c r="C35" s="21">
        <f t="shared" si="1"/>
        <v>4.0796943819344615E-3</v>
      </c>
    </row>
    <row r="36" spans="1:3">
      <c r="A36" t="s">
        <v>14</v>
      </c>
      <c r="B36" s="18">
        <f>'6-15 Backup'!B11+'6-15 Backup'!B32</f>
        <v>0.19900000000000001</v>
      </c>
      <c r="C36" s="21">
        <f t="shared" si="1"/>
        <v>8.1185918200495782E-2</v>
      </c>
    </row>
    <row r="37" spans="1:3">
      <c r="A37" t="s">
        <v>32</v>
      </c>
      <c r="B37" s="18">
        <f>'6-15 Backup'!B12+'6-15 Backup'!B33</f>
        <v>3.9999999999999998E-6</v>
      </c>
      <c r="C37" s="21">
        <f t="shared" si="1"/>
        <v>1.6318777527737845E-6</v>
      </c>
    </row>
    <row r="38" spans="1:3">
      <c r="A38" t="s">
        <v>15</v>
      </c>
      <c r="B38" s="18">
        <f>'6-15 Backup'!B13+'6-15 Backup'!B34</f>
        <v>1.38E-2</v>
      </c>
      <c r="C38" s="21">
        <f t="shared" si="1"/>
        <v>5.6299782470695565E-3</v>
      </c>
    </row>
    <row r="39" spans="1:3" s="1" customFormat="1">
      <c r="A39" t="s">
        <v>16</v>
      </c>
      <c r="B39" s="18">
        <f>'6-15 Backup'!B14+'6-15 Backup'!B35</f>
        <v>1.15E-3</v>
      </c>
      <c r="C39" s="21">
        <f t="shared" si="1"/>
        <v>4.6916485392246306E-4</v>
      </c>
    </row>
    <row r="40" spans="1:3">
      <c r="A40" t="s">
        <v>17</v>
      </c>
      <c r="B40" s="18">
        <f>'6-15 Backup'!B15+'6-15 Backup'!B36</f>
        <v>0.1</v>
      </c>
      <c r="C40" s="21">
        <f t="shared" si="1"/>
        <v>4.0796943819344615E-2</v>
      </c>
    </row>
    <row r="41" spans="1:3">
      <c r="A41" t="s">
        <v>18</v>
      </c>
      <c r="B41" s="18">
        <f>'6-15 Backup'!B16+'6-15 Backup'!B37</f>
        <v>3.2000000000000003E-4</v>
      </c>
      <c r="C41" s="21">
        <f t="shared" si="1"/>
        <v>1.3055022022190278E-4</v>
      </c>
    </row>
    <row r="42" spans="1:3">
      <c r="A42" t="s">
        <v>22</v>
      </c>
      <c r="B42" s="18">
        <f>'6-15 Backup'!B17+'6-15 Backup'!B38</f>
        <v>0.125</v>
      </c>
      <c r="C42" s="21">
        <f t="shared" si="1"/>
        <v>5.0996179774180771E-2</v>
      </c>
    </row>
    <row r="43" spans="1:3">
      <c r="A43" t="s">
        <v>23</v>
      </c>
      <c r="B43" s="18">
        <f>'6-15 Backup'!B18+'6-15 Backup'!B39</f>
        <v>0.21100000000000002</v>
      </c>
      <c r="C43" s="21">
        <f t="shared" si="1"/>
        <v>8.6081551458817143E-2</v>
      </c>
    </row>
    <row r="44" spans="1:3">
      <c r="C44" s="11"/>
    </row>
    <row r="45" spans="1:3">
      <c r="A45" s="1" t="s">
        <v>6</v>
      </c>
      <c r="B45" s="16">
        <f>SUM(B28:B43)</f>
        <v>2.4511639999999995</v>
      </c>
      <c r="C45" s="13"/>
    </row>
    <row r="46" spans="1:3">
      <c r="A46" s="4"/>
    </row>
    <row r="47" spans="1:3">
      <c r="A47" s="14" t="s">
        <v>30</v>
      </c>
      <c r="B47"/>
      <c r="C47"/>
    </row>
    <row r="48" spans="1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</sheetData>
  <sheetProtection password="CB49" sheet="1" objects="1" scenarios="1"/>
  <phoneticPr fontId="0" type="noConversion"/>
  <conditionalFormatting sqref="A8:C19 A28:C43">
    <cfRule type="expression" dxfId="2" priority="1">
      <formula>MOD(ROW(),2)=1</formula>
    </cfRule>
  </conditionalFormatting>
  <printOptions gridLines="1"/>
  <pageMargins left="1" right="0.75" top="1" bottom="1" header="0.5" footer="0.5"/>
  <pageSetup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41"/>
  <sheetViews>
    <sheetView workbookViewId="0">
      <selection activeCell="I19" sqref="I19"/>
    </sheetView>
  </sheetViews>
  <sheetFormatPr defaultRowHeight="12.75"/>
  <cols>
    <col min="1" max="1" width="17.7109375" customWidth="1"/>
    <col min="2" max="2" width="32" customWidth="1"/>
  </cols>
  <sheetData>
    <row r="1" spans="1:2">
      <c r="A1" s="27" t="s">
        <v>36</v>
      </c>
      <c r="B1" s="27"/>
    </row>
    <row r="2" spans="1:2">
      <c r="A2" s="24" t="s">
        <v>8</v>
      </c>
      <c r="B2" s="25" t="s">
        <v>34</v>
      </c>
    </row>
    <row r="3" spans="1:2">
      <c r="A3" s="22" t="s">
        <v>35</v>
      </c>
      <c r="B3" s="18">
        <v>0.11</v>
      </c>
    </row>
    <row r="4" spans="1:2">
      <c r="A4" s="23" t="s">
        <v>31</v>
      </c>
      <c r="B4" s="18">
        <v>9.2000000000000003E-4</v>
      </c>
    </row>
    <row r="5" spans="1:2">
      <c r="A5" s="22" t="s">
        <v>25</v>
      </c>
      <c r="B5" s="18">
        <v>9.8000000000000004E-2</v>
      </c>
    </row>
    <row r="6" spans="1:2">
      <c r="A6" s="22" t="s">
        <v>26</v>
      </c>
      <c r="B6" s="18">
        <v>0.37</v>
      </c>
    </row>
    <row r="7" spans="1:2">
      <c r="A7" s="22" t="s">
        <v>10</v>
      </c>
      <c r="B7" s="18">
        <v>0.18</v>
      </c>
    </row>
    <row r="8" spans="1:2">
      <c r="A8" s="22" t="s">
        <v>11</v>
      </c>
      <c r="B8" s="18">
        <v>1.7999999999999999E-2</v>
      </c>
    </row>
    <row r="9" spans="1:2">
      <c r="A9" s="22" t="s">
        <v>12</v>
      </c>
      <c r="B9" s="18">
        <v>0.11</v>
      </c>
    </row>
    <row r="10" spans="1:2">
      <c r="A10" s="22" t="s">
        <v>13</v>
      </c>
      <c r="B10" s="18">
        <v>5.8999999999999999E-3</v>
      </c>
    </row>
    <row r="11" spans="1:2">
      <c r="A11" s="22" t="s">
        <v>14</v>
      </c>
      <c r="B11" s="18">
        <v>0.12</v>
      </c>
    </row>
    <row r="12" spans="1:2">
      <c r="A12" s="23" t="s">
        <v>32</v>
      </c>
      <c r="B12" s="18">
        <v>2.2000000000000001E-6</v>
      </c>
    </row>
    <row r="13" spans="1:2">
      <c r="A13" s="22" t="s">
        <v>15</v>
      </c>
      <c r="B13" s="18">
        <v>5.1000000000000004E-3</v>
      </c>
    </row>
    <row r="14" spans="1:2">
      <c r="A14" s="22" t="s">
        <v>16</v>
      </c>
      <c r="B14" s="18">
        <v>4.2000000000000002E-4</v>
      </c>
    </row>
    <row r="15" spans="1:2">
      <c r="A15" s="22" t="s">
        <v>17</v>
      </c>
      <c r="B15" s="18">
        <v>3.1E-2</v>
      </c>
    </row>
    <row r="16" spans="1:2">
      <c r="A16" s="22" t="s">
        <v>18</v>
      </c>
      <c r="B16" s="18">
        <v>1E-4</v>
      </c>
    </row>
    <row r="17" spans="1:2">
      <c r="A17" s="22" t="s">
        <v>22</v>
      </c>
      <c r="B17" s="18">
        <v>4.5999999999999999E-2</v>
      </c>
    </row>
    <row r="18" spans="1:2">
      <c r="A18" s="22" t="s">
        <v>23</v>
      </c>
      <c r="B18" s="18">
        <v>0.17</v>
      </c>
    </row>
    <row r="19" spans="1:2">
      <c r="A19" s="22"/>
      <c r="B19" s="18"/>
    </row>
    <row r="20" spans="1:2">
      <c r="A20" s="1" t="s">
        <v>6</v>
      </c>
      <c r="B20" s="16">
        <f>SUM(B3:B18)</f>
        <v>1.2654422000000001</v>
      </c>
    </row>
    <row r="22" spans="1:2">
      <c r="A22" s="27" t="s">
        <v>37</v>
      </c>
      <c r="B22" s="27"/>
    </row>
    <row r="23" spans="1:2" ht="14.25">
      <c r="A23" s="24" t="s">
        <v>8</v>
      </c>
      <c r="B23" s="25" t="s">
        <v>24</v>
      </c>
    </row>
    <row r="24" spans="1:2">
      <c r="A24" t="s">
        <v>9</v>
      </c>
      <c r="B24" s="18">
        <v>0.61</v>
      </c>
    </row>
    <row r="25" spans="1:2">
      <c r="A25" t="s">
        <v>31</v>
      </c>
      <c r="B25" s="18">
        <v>6.4999999999999997E-3</v>
      </c>
    </row>
    <row r="26" spans="1:2">
      <c r="A26" t="s">
        <v>25</v>
      </c>
      <c r="B26" s="18">
        <v>2.4E-2</v>
      </c>
    </row>
    <row r="27" spans="1:2">
      <c r="A27" t="s">
        <v>26</v>
      </c>
      <c r="B27" s="18">
        <v>4.6999999999999999E-4</v>
      </c>
    </row>
    <row r="28" spans="1:2">
      <c r="A28" t="s">
        <v>10</v>
      </c>
      <c r="B28" s="18">
        <v>0.11</v>
      </c>
    </row>
    <row r="29" spans="1:2">
      <c r="A29" t="s">
        <v>11</v>
      </c>
      <c r="B29" s="18">
        <v>8.1000000000000003E-2</v>
      </c>
    </row>
    <row r="30" spans="1:2">
      <c r="A30" t="s">
        <v>12</v>
      </c>
      <c r="B30" s="18">
        <v>7.1999999999999995E-2</v>
      </c>
    </row>
    <row r="31" spans="1:2">
      <c r="A31" t="s">
        <v>13</v>
      </c>
      <c r="B31" s="18">
        <v>4.1000000000000003E-3</v>
      </c>
    </row>
    <row r="32" spans="1:2">
      <c r="A32" t="s">
        <v>14</v>
      </c>
      <c r="B32" s="18">
        <v>7.9000000000000001E-2</v>
      </c>
    </row>
    <row r="33" spans="1:2">
      <c r="A33" t="s">
        <v>32</v>
      </c>
      <c r="B33" s="18">
        <v>1.7999999999999999E-6</v>
      </c>
    </row>
    <row r="34" spans="1:2">
      <c r="A34" t="s">
        <v>15</v>
      </c>
      <c r="B34" s="18">
        <v>8.6999999999999994E-3</v>
      </c>
    </row>
    <row r="35" spans="1:2">
      <c r="A35" t="s">
        <v>16</v>
      </c>
      <c r="B35" s="18">
        <v>7.2999999999999996E-4</v>
      </c>
    </row>
    <row r="36" spans="1:2">
      <c r="A36" t="s">
        <v>17</v>
      </c>
      <c r="B36" s="18">
        <v>6.9000000000000006E-2</v>
      </c>
    </row>
    <row r="37" spans="1:2">
      <c r="A37" t="s">
        <v>18</v>
      </c>
      <c r="B37" s="18">
        <v>2.2000000000000001E-4</v>
      </c>
    </row>
    <row r="38" spans="1:2">
      <c r="A38" t="s">
        <v>22</v>
      </c>
      <c r="B38" s="18">
        <v>7.9000000000000001E-2</v>
      </c>
    </row>
    <row r="39" spans="1:2">
      <c r="A39" t="s">
        <v>23</v>
      </c>
      <c r="B39" s="18">
        <v>4.1000000000000002E-2</v>
      </c>
    </row>
    <row r="40" spans="1:2">
      <c r="B40" s="18"/>
    </row>
    <row r="41" spans="1:2">
      <c r="A41" s="1" t="s">
        <v>6</v>
      </c>
      <c r="B41" s="16">
        <f>SUM(B24:B39)</f>
        <v>1.1857217999999998</v>
      </c>
    </row>
  </sheetData>
  <sheetProtection password="CB49" sheet="1" objects="1" scenarios="1"/>
  <mergeCells count="2">
    <mergeCell ref="A1:B1"/>
    <mergeCell ref="A22:B22"/>
  </mergeCells>
  <conditionalFormatting sqref="A3:B18">
    <cfRule type="expression" dxfId="1" priority="2">
      <formula>MOD(ROW(),2)=0</formula>
    </cfRule>
  </conditionalFormatting>
  <conditionalFormatting sqref="A24:B39">
    <cfRule type="expression" dxfId="0" priority="1">
      <formula>MOD(ROW(),2)=1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2013 data table 6-15</vt:lpstr>
      <vt:lpstr>6-15 Backup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DIXON, KENNETH L</dc:creator>
  <cp:lastModifiedBy>Lori Coward</cp:lastModifiedBy>
  <cp:lastPrinted>2014-07-14T18:06:58Z</cp:lastPrinted>
  <dcterms:created xsi:type="dcterms:W3CDTF">2013-04-24T15:29:54Z</dcterms:created>
  <dcterms:modified xsi:type="dcterms:W3CDTF">2014-07-14T18:07:17Z</dcterms:modified>
</cp:coreProperties>
</file>