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270" yWindow="-75" windowWidth="15360" windowHeight="12675"/>
  </bookViews>
  <sheets>
    <sheet name="2013 data table 6-11" sheetId="2" r:id="rId1"/>
    <sheet name=" 6-11 Backup" sheetId="1" r:id="rId2"/>
  </sheets>
  <calcPr calcId="145621"/>
</workbook>
</file>

<file path=xl/calcChain.xml><?xml version="1.0" encoding="utf-8"?>
<calcChain xmlns="http://schemas.openxmlformats.org/spreadsheetml/2006/main">
  <c r="B38" i="2" l="1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C13" i="2"/>
  <c r="B16" i="2"/>
  <c r="C14" i="2" s="1"/>
  <c r="E13" i="1"/>
  <c r="E35" i="1"/>
  <c r="B13" i="1"/>
  <c r="B35" i="1"/>
  <c r="B40" i="2" l="1"/>
  <c r="C38" i="2" s="1"/>
  <c r="C9" i="2"/>
  <c r="C11" i="2"/>
  <c r="C8" i="2"/>
  <c r="C12" i="2"/>
  <c r="C10" i="2"/>
  <c r="C25" i="2" l="1"/>
  <c r="C29" i="2"/>
  <c r="C30" i="2"/>
  <c r="C35" i="2"/>
  <c r="C27" i="2"/>
  <c r="C37" i="2"/>
  <c r="C24" i="2"/>
  <c r="C32" i="2"/>
  <c r="C23" i="2"/>
  <c r="C31" i="2"/>
  <c r="C34" i="2"/>
  <c r="C26" i="2"/>
  <c r="C36" i="2"/>
  <c r="C33" i="2"/>
  <c r="C28" i="2"/>
</calcChain>
</file>

<file path=xl/sharedStrings.xml><?xml version="1.0" encoding="utf-8"?>
<sst xmlns="http://schemas.openxmlformats.org/spreadsheetml/2006/main" count="93" uniqueCount="38">
  <si>
    <t>By Pathway</t>
  </si>
  <si>
    <t>Pathway</t>
  </si>
  <si>
    <t>Percent of Total Dose</t>
  </si>
  <si>
    <t>Shoreline</t>
  </si>
  <si>
    <t>Total</t>
  </si>
  <si>
    <t>By Radionuclide</t>
  </si>
  <si>
    <t>Radionuclide</t>
  </si>
  <si>
    <t>H-3 (oxide)</t>
  </si>
  <si>
    <t>I-129</t>
  </si>
  <si>
    <t>Cs-137</t>
  </si>
  <si>
    <t>U-234</t>
  </si>
  <si>
    <t>U-235</t>
  </si>
  <si>
    <t>U-238</t>
  </si>
  <si>
    <t>Pu-238</t>
  </si>
  <si>
    <t>Pu-239</t>
  </si>
  <si>
    <t>Am-241</t>
  </si>
  <si>
    <t>Cm-244</t>
  </si>
  <si>
    <t>Alpha</t>
  </si>
  <si>
    <t>Nonvolatile Beta</t>
  </si>
  <si>
    <t>Sr-90</t>
  </si>
  <si>
    <t>Fish Consumption</t>
  </si>
  <si>
    <t>Water Consumption</t>
  </si>
  <si>
    <t>Tc-99</t>
  </si>
  <si>
    <t>Swimming and Boating</t>
  </si>
  <si>
    <t>a)  Committed effective dose</t>
  </si>
  <si>
    <t>C-14</t>
  </si>
  <si>
    <t>Np-237</t>
  </si>
  <si>
    <r>
      <t xml:space="preserve">Representative Person Dose, mrem </t>
    </r>
    <r>
      <rPr>
        <b/>
        <vertAlign val="superscript"/>
        <sz val="10"/>
        <rFont val="Geneva"/>
      </rPr>
      <t>(a)</t>
    </r>
  </si>
  <si>
    <t>Irrigation Pathway Doses from Data Table 6-16</t>
  </si>
  <si>
    <t>Representative Person Dose, mrem</t>
  </si>
  <si>
    <t>Representative Person Dose - Liquid Pathways Except Irrigation</t>
  </si>
  <si>
    <r>
      <t xml:space="preserve">Food Type </t>
    </r>
    <r>
      <rPr>
        <b/>
        <vertAlign val="superscript"/>
        <sz val="10"/>
        <rFont val="Geneva"/>
      </rPr>
      <t>(a)</t>
    </r>
  </si>
  <si>
    <r>
      <t>Representative Person (mrem)</t>
    </r>
    <r>
      <rPr>
        <b/>
        <vertAlign val="superscript"/>
        <sz val="10"/>
        <rFont val="Geneva"/>
      </rPr>
      <t xml:space="preserve"> (b)</t>
    </r>
  </si>
  <si>
    <t>Vegetable</t>
  </si>
  <si>
    <t>Milk</t>
  </si>
  <si>
    <t>Meat</t>
  </si>
  <si>
    <t>Data Table 6-11, Representative Person Dose - All Liquid Pathways Including Irrigation</t>
  </si>
  <si>
    <t>Irrigation Pathway Doses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</si>
</sst>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0"/>
  </numFmts>
  <fonts count="5">
    <font>
      <sz val="10"/>
      <name val="Geneva"/>
    </font>
    <font>
      <b/>
      <sz val="10"/>
      <name val="Geneva"/>
    </font>
    <font>
      <sz val="10"/>
      <name val="Geneva"/>
    </font>
    <font>
      <sz val="9"/>
      <name val="Geneva"/>
    </font>
    <font>
      <b/>
      <vertAlign val="superscript"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165" fontId="0" fillId="0" borderId="0" xfId="0" applyNumberFormat="1" applyBorder="1" applyAlignment="1">
      <alignment horizontal="center"/>
    </xf>
    <xf numFmtId="165" fontId="0" fillId="0" borderId="0" xfId="0" applyNumberFormat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5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showWhiteSpace="0" zoomScaleNormal="100" workbookViewId="0">
      <selection activeCell="F30" sqref="F30"/>
    </sheetView>
  </sheetViews>
  <sheetFormatPr defaultColWidth="11.42578125" defaultRowHeight="12.75"/>
  <cols>
    <col min="1" max="1" width="20.140625" customWidth="1"/>
    <col min="2" max="2" width="35.5703125" style="14" customWidth="1"/>
    <col min="3" max="3" width="20.28515625" style="7" customWidth="1"/>
    <col min="4" max="4" width="14.42578125" customWidth="1"/>
  </cols>
  <sheetData>
    <row r="1" spans="1:4">
      <c r="A1" s="2"/>
      <c r="B1" s="13"/>
      <c r="C1" s="6"/>
    </row>
    <row r="2" spans="1:4">
      <c r="A2" s="1" t="s">
        <v>36</v>
      </c>
    </row>
    <row r="3" spans="1:4" ht="13.5" thickBot="1">
      <c r="A3" s="3"/>
      <c r="B3" s="15"/>
      <c r="C3" s="8"/>
    </row>
    <row r="5" spans="1:4" s="1" customFormat="1">
      <c r="A5" s="1" t="s">
        <v>0</v>
      </c>
      <c r="B5" s="16"/>
      <c r="C5" s="10"/>
    </row>
    <row r="6" spans="1:4" s="1" customFormat="1">
      <c r="B6" s="16"/>
      <c r="C6" s="10"/>
    </row>
    <row r="7" spans="1:4" s="1" customFormat="1" ht="14.25">
      <c r="A7" s="24" t="s">
        <v>1</v>
      </c>
      <c r="B7" s="25" t="s">
        <v>27</v>
      </c>
      <c r="C7" s="26" t="s">
        <v>2</v>
      </c>
    </row>
    <row r="8" spans="1:4">
      <c r="A8" t="s">
        <v>33</v>
      </c>
      <c r="B8" s="22">
        <v>7.0999999999999994E-2</v>
      </c>
      <c r="C8" s="17">
        <f>B8/$B$16</f>
        <v>0.50266127285161866</v>
      </c>
      <c r="D8" s="1"/>
    </row>
    <row r="9" spans="1:4">
      <c r="A9" t="s">
        <v>34</v>
      </c>
      <c r="B9" s="22">
        <v>1.4E-2</v>
      </c>
      <c r="C9" s="17">
        <f t="shared" ref="C9:C14" si="0">B9/$B$16</f>
        <v>9.9116307322854383E-2</v>
      </c>
      <c r="D9" s="1"/>
    </row>
    <row r="10" spans="1:4">
      <c r="A10" t="s">
        <v>35</v>
      </c>
      <c r="B10" s="22">
        <v>4.5999999999999999E-3</v>
      </c>
      <c r="C10" s="17">
        <f t="shared" si="0"/>
        <v>3.2566786691795011E-2</v>
      </c>
    </row>
    <row r="11" spans="1:4">
      <c r="A11" t="s">
        <v>20</v>
      </c>
      <c r="B11" s="14">
        <v>3.0200000000000001E-2</v>
      </c>
      <c r="C11" s="17">
        <f t="shared" si="0"/>
        <v>0.2138080343678716</v>
      </c>
    </row>
    <row r="12" spans="1:4">
      <c r="A12" t="s">
        <v>21</v>
      </c>
      <c r="B12" s="14">
        <v>2.12E-2</v>
      </c>
      <c r="C12" s="17">
        <f t="shared" si="0"/>
        <v>0.15009040823175093</v>
      </c>
    </row>
    <row r="13" spans="1:4">
      <c r="A13" t="s">
        <v>3</v>
      </c>
      <c r="B13" s="14">
        <v>2.4000000000000001E-4</v>
      </c>
      <c r="C13" s="17">
        <f t="shared" si="0"/>
        <v>1.699136696963218E-3</v>
      </c>
    </row>
    <row r="14" spans="1:4" s="1" customFormat="1">
      <c r="A14" t="s">
        <v>23</v>
      </c>
      <c r="B14" s="14">
        <v>8.1999999999999994E-6</v>
      </c>
      <c r="C14" s="17">
        <f t="shared" si="0"/>
        <v>5.8053837146243278E-5</v>
      </c>
      <c r="D14"/>
    </row>
    <row r="15" spans="1:4" s="1" customFormat="1">
      <c r="A15"/>
      <c r="B15" s="14"/>
      <c r="C15" s="5"/>
      <c r="D15"/>
    </row>
    <row r="16" spans="1:4" s="1" customFormat="1">
      <c r="A16" s="1" t="s">
        <v>4</v>
      </c>
      <c r="B16" s="16">
        <f>SUM(B8:B14)</f>
        <v>0.14124819999999999</v>
      </c>
      <c r="C16" s="9"/>
    </row>
    <row r="17" spans="1:4">
      <c r="A17" s="1"/>
      <c r="B17" s="16"/>
      <c r="C17" s="9"/>
      <c r="D17" s="1"/>
    </row>
    <row r="18" spans="1:4" s="1" customFormat="1">
      <c r="B18" s="16"/>
      <c r="C18" s="9"/>
    </row>
    <row r="19" spans="1:4" s="1" customFormat="1">
      <c r="A19"/>
      <c r="B19" s="14"/>
      <c r="C19" s="5"/>
      <c r="D19"/>
    </row>
    <row r="20" spans="1:4" s="1" customFormat="1">
      <c r="A20" s="1" t="s">
        <v>5</v>
      </c>
      <c r="B20" s="16"/>
      <c r="C20" s="9"/>
    </row>
    <row r="21" spans="1:4">
      <c r="A21" s="1"/>
      <c r="B21" s="16"/>
      <c r="C21" s="9"/>
      <c r="D21" s="1"/>
    </row>
    <row r="22" spans="1:4" ht="14.25">
      <c r="A22" s="24" t="s">
        <v>6</v>
      </c>
      <c r="B22" s="25" t="s">
        <v>27</v>
      </c>
      <c r="C22" s="27" t="s">
        <v>2</v>
      </c>
      <c r="D22" s="1"/>
    </row>
    <row r="23" spans="1:4">
      <c r="A23" t="s">
        <v>7</v>
      </c>
      <c r="B23" s="14">
        <f>' 6-11 Backup'!B18+' 6-11 Backup'!E18</f>
        <v>2.3899999999999998E-2</v>
      </c>
      <c r="C23" s="17">
        <f>B23/$B$40</f>
        <v>0.16859302538836723</v>
      </c>
      <c r="D23" s="14"/>
    </row>
    <row r="24" spans="1:4">
      <c r="A24" t="s">
        <v>25</v>
      </c>
      <c r="B24" s="14">
        <f>' 6-11 Backup'!B19+' 6-11 Backup'!E19</f>
        <v>9.3400000000000007E-5</v>
      </c>
      <c r="C24" s="17">
        <f t="shared" ref="C24:C38" si="1">B24/$B$40</f>
        <v>6.5885307829596242E-4</v>
      </c>
      <c r="D24" s="14"/>
    </row>
    <row r="25" spans="1:4">
      <c r="A25" t="s">
        <v>19</v>
      </c>
      <c r="B25" s="14">
        <f>' 6-11 Backup'!B20+' 6-11 Backup'!E20</f>
        <v>6.8599999999999998E-3</v>
      </c>
      <c r="C25" s="17">
        <f t="shared" si="1"/>
        <v>4.8391136157497877E-2</v>
      </c>
      <c r="D25" s="14"/>
    </row>
    <row r="26" spans="1:4">
      <c r="A26" t="s">
        <v>22</v>
      </c>
      <c r="B26" s="14">
        <f>' 6-11 Backup'!B21+' 6-11 Backup'!E21</f>
        <v>2.5015000000000003E-2</v>
      </c>
      <c r="C26" s="17">
        <f t="shared" si="1"/>
        <v>0.17645834853933084</v>
      </c>
      <c r="D26" s="14"/>
    </row>
    <row r="27" spans="1:4">
      <c r="A27" t="s">
        <v>8</v>
      </c>
      <c r="B27" s="14">
        <f>' 6-11 Backup'!B22+' 6-11 Backup'!E22</f>
        <v>1.8200000000000001E-2</v>
      </c>
      <c r="C27" s="17">
        <f t="shared" si="1"/>
        <v>0.12838464694846377</v>
      </c>
      <c r="D27" s="14"/>
    </row>
    <row r="28" spans="1:4">
      <c r="A28" t="s">
        <v>9</v>
      </c>
      <c r="B28" s="14">
        <f>' 6-11 Backup'!B23+' 6-11 Backup'!E23</f>
        <v>2.4999999999999998E-2</v>
      </c>
      <c r="C28" s="17">
        <f t="shared" si="1"/>
        <v>0.17635253701712053</v>
      </c>
      <c r="D28" s="14"/>
    </row>
    <row r="29" spans="1:4">
      <c r="A29" t="s">
        <v>10</v>
      </c>
      <c r="B29" s="14">
        <f>' 6-11 Backup'!B24+' 6-11 Backup'!E24</f>
        <v>8.8999999999999999E-3</v>
      </c>
      <c r="C29" s="17">
        <f t="shared" si="1"/>
        <v>6.2781503178094916E-2</v>
      </c>
      <c r="D29" s="14"/>
    </row>
    <row r="30" spans="1:4">
      <c r="A30" t="s">
        <v>11</v>
      </c>
      <c r="B30" s="14">
        <f>' 6-11 Backup'!B25+' 6-11 Backup'!E25</f>
        <v>4.9200000000000003E-4</v>
      </c>
      <c r="C30" s="17">
        <f t="shared" si="1"/>
        <v>3.4706179284969326E-3</v>
      </c>
      <c r="D30" s="14"/>
    </row>
    <row r="31" spans="1:4">
      <c r="A31" t="s">
        <v>12</v>
      </c>
      <c r="B31" s="14">
        <f>' 6-11 Backup'!B26+' 6-11 Backup'!E26</f>
        <v>9.7000000000000003E-3</v>
      </c>
      <c r="C31" s="17">
        <f t="shared" si="1"/>
        <v>6.8424784362642779E-2</v>
      </c>
      <c r="D31" s="14"/>
    </row>
    <row r="32" spans="1:4">
      <c r="A32" t="s">
        <v>26</v>
      </c>
      <c r="B32" s="14">
        <f>' 6-11 Backup'!B27+' 6-11 Backup'!E27</f>
        <v>1.9900000000000002E-7</v>
      </c>
      <c r="C32" s="17">
        <f t="shared" si="1"/>
        <v>1.4037661946562796E-6</v>
      </c>
      <c r="D32" s="14"/>
    </row>
    <row r="33" spans="1:4">
      <c r="A33" t="s">
        <v>13</v>
      </c>
      <c r="B33" s="14">
        <f>' 6-11 Backup'!B28+' 6-11 Backup'!E28</f>
        <v>4.7999999999999996E-4</v>
      </c>
      <c r="C33" s="17">
        <f t="shared" si="1"/>
        <v>3.3859687107287142E-3</v>
      </c>
      <c r="D33" s="14"/>
    </row>
    <row r="34" spans="1:4">
      <c r="A34" t="s">
        <v>14</v>
      </c>
      <c r="B34" s="14">
        <f>' 6-11 Backup'!B29+' 6-11 Backup'!E29</f>
        <v>4.1E-5</v>
      </c>
      <c r="C34" s="17">
        <f t="shared" si="1"/>
        <v>2.892181607080777E-4</v>
      </c>
      <c r="D34" s="14"/>
    </row>
    <row r="35" spans="1:4" s="1" customFormat="1">
      <c r="A35" t="s">
        <v>15</v>
      </c>
      <c r="B35" s="14">
        <f>' 6-11 Backup'!B30+' 6-11 Backup'!E30</f>
        <v>6.6999999999999994E-3</v>
      </c>
      <c r="C35" s="17">
        <f t="shared" si="1"/>
        <v>4.7262479920588303E-2</v>
      </c>
      <c r="D35" s="14"/>
    </row>
    <row r="36" spans="1:4" s="1" customFormat="1">
      <c r="A36" t="s">
        <v>16</v>
      </c>
      <c r="B36" s="14">
        <f>' 6-11 Backup'!B31+' 6-11 Backup'!E31</f>
        <v>9.9000000000000001E-6</v>
      </c>
      <c r="C36" s="17">
        <f t="shared" si="1"/>
        <v>6.9835604658779736E-5</v>
      </c>
      <c r="D36" s="14"/>
    </row>
    <row r="37" spans="1:4">
      <c r="A37" t="s">
        <v>17</v>
      </c>
      <c r="B37" s="14">
        <f>' 6-11 Backup'!B32+' 6-11 Backup'!E32</f>
        <v>4.4000000000000003E-3</v>
      </c>
      <c r="C37" s="17">
        <f t="shared" si="1"/>
        <v>3.1038046515013219E-2</v>
      </c>
      <c r="D37" s="14"/>
    </row>
    <row r="38" spans="1:4">
      <c r="A38" t="s">
        <v>18</v>
      </c>
      <c r="B38" s="14">
        <f>' 6-11 Backup'!B33+' 6-11 Backup'!E33</f>
        <v>1.197E-2</v>
      </c>
      <c r="C38" s="17">
        <f t="shared" si="1"/>
        <v>8.4437594723797318E-2</v>
      </c>
      <c r="D38" s="14"/>
    </row>
    <row r="40" spans="1:4">
      <c r="A40" s="1" t="s">
        <v>4</v>
      </c>
      <c r="B40" s="16">
        <f>SUM(B23:B38)</f>
        <v>0.14176149900000001</v>
      </c>
      <c r="C40" s="16"/>
    </row>
    <row r="41" spans="1:4">
      <c r="A41" s="1"/>
      <c r="B41" s="16"/>
      <c r="C41" s="16"/>
    </row>
    <row r="42" spans="1:4">
      <c r="A42" s="4"/>
    </row>
    <row r="43" spans="1:4">
      <c r="A43" s="11" t="s">
        <v>24</v>
      </c>
      <c r="C43" s="12"/>
    </row>
  </sheetData>
  <sheetProtection password="CB49" sheet="1" objects="1" scenarios="1"/>
  <conditionalFormatting sqref="A8:C14">
    <cfRule type="expression" dxfId="4" priority="2">
      <formula>MOD(ROW(),2)=1</formula>
    </cfRule>
  </conditionalFormatting>
  <conditionalFormatting sqref="A23:C38">
    <cfRule type="expression" dxfId="3" priority="1">
      <formula>MOD(ROW(),2)=0</formula>
    </cfRule>
  </conditionalFormatting>
  <printOptions horizontalCentered="1" gridLines="1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Normal="100" workbookViewId="0">
      <selection activeCell="K21" sqref="K21"/>
    </sheetView>
  </sheetViews>
  <sheetFormatPr defaultColWidth="11.42578125" defaultRowHeight="12.75"/>
  <cols>
    <col min="1" max="1" width="25.42578125" customWidth="1"/>
    <col min="2" max="2" width="36.5703125" style="14" customWidth="1"/>
    <col min="3" max="3" width="16.140625" style="14" customWidth="1"/>
    <col min="4" max="4" width="19.42578125" customWidth="1"/>
    <col min="5" max="5" width="34.140625" customWidth="1"/>
  </cols>
  <sheetData>
    <row r="1" spans="1:5">
      <c r="A1" s="2"/>
      <c r="B1" s="13"/>
      <c r="C1" s="21"/>
    </row>
    <row r="2" spans="1:5">
      <c r="A2" s="1" t="s">
        <v>30</v>
      </c>
      <c r="D2" s="23" t="s">
        <v>28</v>
      </c>
      <c r="E2" s="23"/>
    </row>
    <row r="3" spans="1:5" ht="13.5" thickBot="1">
      <c r="A3" s="3"/>
      <c r="B3" s="15"/>
      <c r="C3" s="21"/>
      <c r="D3" s="3"/>
      <c r="E3" s="3"/>
    </row>
    <row r="5" spans="1:5" s="1" customFormat="1">
      <c r="A5" s="1" t="s">
        <v>0</v>
      </c>
      <c r="B5" s="16"/>
      <c r="C5" s="16"/>
    </row>
    <row r="6" spans="1:5" s="1" customFormat="1">
      <c r="B6" s="16"/>
      <c r="C6" s="16"/>
      <c r="D6" s="28" t="s">
        <v>37</v>
      </c>
      <c r="E6" s="28"/>
    </row>
    <row r="7" spans="1:5" s="1" customFormat="1" ht="14.25">
      <c r="A7" s="24" t="s">
        <v>1</v>
      </c>
      <c r="B7" s="25" t="s">
        <v>27</v>
      </c>
      <c r="C7" s="18"/>
      <c r="D7" s="24" t="s">
        <v>31</v>
      </c>
      <c r="E7" s="25" t="s">
        <v>32</v>
      </c>
    </row>
    <row r="8" spans="1:5">
      <c r="A8" t="s">
        <v>20</v>
      </c>
      <c r="B8" s="14">
        <v>3.0200000000000001E-2</v>
      </c>
      <c r="D8" t="s">
        <v>33</v>
      </c>
      <c r="E8" s="22">
        <v>7.0999999999999994E-2</v>
      </c>
    </row>
    <row r="9" spans="1:5">
      <c r="A9" t="s">
        <v>21</v>
      </c>
      <c r="B9" s="14">
        <v>2.12E-2</v>
      </c>
      <c r="D9" t="s">
        <v>34</v>
      </c>
      <c r="E9" s="22">
        <v>1.4E-2</v>
      </c>
    </row>
    <row r="10" spans="1:5">
      <c r="A10" t="s">
        <v>3</v>
      </c>
      <c r="B10" s="14">
        <v>2.4000000000000001E-4</v>
      </c>
      <c r="D10" t="s">
        <v>35</v>
      </c>
      <c r="E10" s="22">
        <v>4.5999999999999999E-3</v>
      </c>
    </row>
    <row r="11" spans="1:5">
      <c r="A11" t="s">
        <v>23</v>
      </c>
      <c r="B11" s="14">
        <v>8.1999999999999994E-6</v>
      </c>
      <c r="E11" s="14"/>
    </row>
    <row r="13" spans="1:5" s="1" customFormat="1">
      <c r="A13" s="1" t="s">
        <v>4</v>
      </c>
      <c r="B13" s="16">
        <f>SUM(B8:B11)</f>
        <v>5.1648199999999998E-2</v>
      </c>
      <c r="C13" s="16"/>
      <c r="D13" s="1" t="s">
        <v>4</v>
      </c>
      <c r="E13" s="16">
        <f>SUM(E8:E10)</f>
        <v>8.9599999999999985E-2</v>
      </c>
    </row>
    <row r="14" spans="1:5" s="1" customFormat="1">
      <c r="B14" s="16"/>
      <c r="C14" s="16"/>
    </row>
    <row r="15" spans="1:5" s="1" customFormat="1">
      <c r="A15" s="1" t="s">
        <v>5</v>
      </c>
      <c r="B15" s="16"/>
      <c r="C15" s="16"/>
    </row>
    <row r="16" spans="1:5" s="1" customFormat="1">
      <c r="B16" s="16"/>
      <c r="C16" s="16"/>
      <c r="D16" s="28" t="s">
        <v>37</v>
      </c>
      <c r="E16" s="28"/>
    </row>
    <row r="17" spans="1:5" s="1" customFormat="1" ht="14.25">
      <c r="A17" s="24" t="s">
        <v>6</v>
      </c>
      <c r="B17" s="25" t="s">
        <v>27</v>
      </c>
      <c r="C17" s="16"/>
      <c r="D17" s="24" t="s">
        <v>6</v>
      </c>
      <c r="E17" s="25" t="s">
        <v>29</v>
      </c>
    </row>
    <row r="18" spans="1:5">
      <c r="A18" t="s">
        <v>7</v>
      </c>
      <c r="B18" s="14">
        <v>1.3299999999999999E-2</v>
      </c>
      <c r="C18" s="16"/>
      <c r="D18" s="19" t="s">
        <v>7</v>
      </c>
      <c r="E18" s="14">
        <v>1.06E-2</v>
      </c>
    </row>
    <row r="19" spans="1:5">
      <c r="A19" t="s">
        <v>25</v>
      </c>
      <c r="B19" s="14">
        <v>2.3999999999999999E-6</v>
      </c>
      <c r="C19" s="16"/>
      <c r="D19" s="20" t="s">
        <v>25</v>
      </c>
      <c r="E19" s="14">
        <v>9.1000000000000003E-5</v>
      </c>
    </row>
    <row r="20" spans="1:5">
      <c r="A20" t="s">
        <v>19</v>
      </c>
      <c r="B20" s="14">
        <v>5.5999999999999995E-4</v>
      </c>
      <c r="C20" s="16"/>
      <c r="D20" s="19" t="s">
        <v>19</v>
      </c>
      <c r="E20" s="14">
        <v>6.3E-3</v>
      </c>
    </row>
    <row r="21" spans="1:5">
      <c r="A21" t="s">
        <v>22</v>
      </c>
      <c r="B21" s="14">
        <v>1.5E-5</v>
      </c>
      <c r="C21" s="16"/>
      <c r="D21" s="19" t="s">
        <v>22</v>
      </c>
      <c r="E21" s="14">
        <v>2.5000000000000001E-2</v>
      </c>
    </row>
    <row r="22" spans="1:5">
      <c r="A22" t="s">
        <v>8</v>
      </c>
      <c r="B22" s="14">
        <v>3.5999999999999999E-3</v>
      </c>
      <c r="C22" s="16"/>
      <c r="D22" s="19" t="s">
        <v>8</v>
      </c>
      <c r="E22" s="14">
        <v>1.46E-2</v>
      </c>
    </row>
    <row r="23" spans="1:5">
      <c r="A23" t="s">
        <v>9</v>
      </c>
      <c r="B23" s="14">
        <v>2.3199999999999998E-2</v>
      </c>
      <c r="C23" s="16"/>
      <c r="D23" s="19" t="s">
        <v>9</v>
      </c>
      <c r="E23" s="14">
        <v>1.8E-3</v>
      </c>
    </row>
    <row r="24" spans="1:5">
      <c r="A24" t="s">
        <v>10</v>
      </c>
      <c r="B24" s="14">
        <v>1.6000000000000001E-3</v>
      </c>
      <c r="C24" s="16"/>
      <c r="D24" s="19" t="s">
        <v>10</v>
      </c>
      <c r="E24" s="14">
        <v>7.3000000000000001E-3</v>
      </c>
    </row>
    <row r="25" spans="1:5">
      <c r="A25" t="s">
        <v>11</v>
      </c>
      <c r="B25" s="14">
        <v>9.2E-5</v>
      </c>
      <c r="C25" s="16"/>
      <c r="D25" s="19" t="s">
        <v>11</v>
      </c>
      <c r="E25" s="14">
        <v>4.0000000000000002E-4</v>
      </c>
    </row>
    <row r="26" spans="1:5">
      <c r="A26" t="s">
        <v>12</v>
      </c>
      <c r="B26" s="14">
        <v>1.6999999999999999E-3</v>
      </c>
      <c r="C26" s="16"/>
      <c r="D26" s="19" t="s">
        <v>12</v>
      </c>
      <c r="E26" s="14">
        <v>8.0000000000000002E-3</v>
      </c>
    </row>
    <row r="27" spans="1:5">
      <c r="A27" t="s">
        <v>26</v>
      </c>
      <c r="B27" s="14">
        <v>5.8999999999999999E-8</v>
      </c>
      <c r="C27" s="16"/>
      <c r="D27" s="20" t="s">
        <v>26</v>
      </c>
      <c r="E27" s="14">
        <v>1.4000000000000001E-7</v>
      </c>
    </row>
    <row r="28" spans="1:5">
      <c r="A28" t="s">
        <v>13</v>
      </c>
      <c r="B28" s="14">
        <v>1.8000000000000001E-4</v>
      </c>
      <c r="C28" s="16"/>
      <c r="D28" s="19" t="s">
        <v>13</v>
      </c>
      <c r="E28" s="14">
        <v>2.9999999999999997E-4</v>
      </c>
    </row>
    <row r="29" spans="1:5">
      <c r="A29" t="s">
        <v>14</v>
      </c>
      <c r="B29" s="14">
        <v>1.5E-5</v>
      </c>
      <c r="C29" s="16"/>
      <c r="D29" s="19" t="s">
        <v>14</v>
      </c>
      <c r="E29" s="14">
        <v>2.5999999999999998E-5</v>
      </c>
    </row>
    <row r="30" spans="1:5">
      <c r="A30" t="s">
        <v>15</v>
      </c>
      <c r="B30" s="14">
        <v>4.7999999999999996E-3</v>
      </c>
      <c r="C30" s="16"/>
      <c r="D30" s="19" t="s">
        <v>15</v>
      </c>
      <c r="E30" s="14">
        <v>1.9E-3</v>
      </c>
    </row>
    <row r="31" spans="1:5">
      <c r="A31" t="s">
        <v>16</v>
      </c>
      <c r="B31" s="14">
        <v>3.7000000000000002E-6</v>
      </c>
      <c r="C31" s="16"/>
      <c r="D31" s="19" t="s">
        <v>16</v>
      </c>
      <c r="E31" s="14">
        <v>6.1999999999999999E-6</v>
      </c>
    </row>
    <row r="32" spans="1:5" s="1" customFormat="1">
      <c r="A32" t="s">
        <v>17</v>
      </c>
      <c r="B32" s="14">
        <v>1.6000000000000001E-3</v>
      </c>
      <c r="C32" s="16"/>
      <c r="D32" s="19" t="s">
        <v>17</v>
      </c>
      <c r="E32" s="14">
        <v>2.8E-3</v>
      </c>
    </row>
    <row r="33" spans="1:5" s="1" customFormat="1">
      <c r="A33" t="s">
        <v>18</v>
      </c>
      <c r="B33" s="14">
        <v>9.7000000000000005E-4</v>
      </c>
      <c r="C33" s="16"/>
      <c r="D33" s="19" t="s">
        <v>18</v>
      </c>
      <c r="E33" s="14">
        <v>1.0999999999999999E-2</v>
      </c>
    </row>
    <row r="34" spans="1:5">
      <c r="C34" s="16"/>
      <c r="D34" s="19"/>
      <c r="E34" s="14"/>
    </row>
    <row r="35" spans="1:5">
      <c r="A35" s="1" t="s">
        <v>4</v>
      </c>
      <c r="B35" s="16">
        <f>SUM(B18:B33)</f>
        <v>5.1638158999999989E-2</v>
      </c>
      <c r="C35" s="16"/>
      <c r="D35" s="1" t="s">
        <v>4</v>
      </c>
      <c r="E35" s="16">
        <f>SUM(E18:E34)</f>
        <v>9.0123339999999968E-2</v>
      </c>
    </row>
    <row r="36" spans="1:5">
      <c r="A36" s="1"/>
      <c r="B36" s="16"/>
      <c r="C36" s="16"/>
    </row>
    <row r="37" spans="1:5">
      <c r="A37" s="4"/>
    </row>
    <row r="38" spans="1:5">
      <c r="A38" s="11" t="s">
        <v>24</v>
      </c>
    </row>
  </sheetData>
  <sheetProtection password="CB49" sheet="1" objects="1" scenarios="1"/>
  <mergeCells count="3">
    <mergeCell ref="D16:E16"/>
    <mergeCell ref="D2:E2"/>
    <mergeCell ref="D6:E6"/>
  </mergeCells>
  <phoneticPr fontId="0" type="noConversion"/>
  <conditionalFormatting sqref="A8:B11">
    <cfRule type="expression" dxfId="2" priority="4">
      <formula>MOD(ROW(),2)=1</formula>
    </cfRule>
  </conditionalFormatting>
  <conditionalFormatting sqref="D8:E10">
    <cfRule type="expression" dxfId="1" priority="2">
      <formula>MOD(ROW(),2)=1</formula>
    </cfRule>
  </conditionalFormatting>
  <conditionalFormatting sqref="A18:B33 D18:E33">
    <cfRule type="expression" dxfId="0" priority="1">
      <formula>MOD(ROW(),2)=1</formula>
    </cfRule>
  </conditionalFormatting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 data table 6-11</vt:lpstr>
      <vt:lpstr> 6-11 Backup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Lori Coward</cp:lastModifiedBy>
  <cp:lastPrinted>2014-07-14T17:57:03Z</cp:lastPrinted>
  <dcterms:created xsi:type="dcterms:W3CDTF">2013-04-24T14:53:17Z</dcterms:created>
  <dcterms:modified xsi:type="dcterms:W3CDTF">2014-07-14T17:57:26Z</dcterms:modified>
</cp:coreProperties>
</file>